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110" windowHeight="8820" tabRatio="929" activeTab="0"/>
  </bookViews>
  <sheets>
    <sheet name="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'3(2)国籍別外国人人口'!$A$1:$H$14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7">'4(1,2)産業'!$A$1:$W$26</definedName>
    <definedName name="_xlnm.Print_Area" localSheetId="8">'4(3)産業2'!$A$1:$N$27</definedName>
    <definedName name="_xlnm.Print_Area" localSheetId="9">'4(4)農家数及び組織別経営体数'!$A$1:$R$14</definedName>
    <definedName name="_xlnm.Print_Area" localSheetId="10">'4(5)商品販売額'!$A$1:$J$16</definedName>
    <definedName name="_xlnm.Print_Area" localSheetId="11">'5(1)保育所・幼稚園'!$A$1:$K$40</definedName>
    <definedName name="_xlnm.Print_Area" localSheetId="12">'5(2)学校数・児童・生徒数'!$A$1:$J$18</definedName>
  </definedNames>
  <calcPr fullCalcOnLoad="1"/>
</workbook>
</file>

<file path=xl/sharedStrings.xml><?xml version="1.0" encoding="utf-8"?>
<sst xmlns="http://schemas.openxmlformats.org/spreadsheetml/2006/main" count="776" uniqueCount="426">
  <si>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</si>
  <si>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</si>
  <si>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</si>
  <si>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</si>
  <si>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</si>
  <si>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</si>
  <si>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</si>
  <si>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幸 田 町</t>
  </si>
  <si>
    <t>※ 数値にはすべて「約」がつく。</t>
  </si>
  <si>
    <t>名古屋市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</si>
  <si>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</si>
  <si>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</si>
  <si>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</si>
  <si>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</si>
  <si>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</si>
  <si>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</si>
  <si>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</si>
  <si>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</si>
  <si>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</si>
  <si>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</si>
  <si>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</si>
  <si>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</si>
  <si>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</si>
  <si>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</si>
  <si>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</si>
  <si>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</si>
  <si>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</si>
  <si>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</si>
  <si>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</si>
  <si>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</si>
  <si>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</si>
  <si>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</si>
  <si>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</si>
  <si>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</si>
  <si>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</si>
  <si>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</si>
  <si>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</si>
  <si>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</si>
  <si>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</si>
  <si>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</si>
  <si>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</si>
  <si>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</si>
  <si>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</si>
  <si>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</si>
  <si>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</si>
  <si>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</si>
  <si>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</si>
  <si>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</si>
  <si>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</si>
  <si>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</si>
  <si>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</si>
  <si>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</si>
  <si>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</si>
  <si>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</si>
  <si>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</si>
  <si>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</si>
  <si>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</si>
  <si>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</si>
  <si>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</si>
  <si>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</si>
  <si>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</si>
  <si>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</si>
  <si>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</si>
  <si>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知立市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</si>
  <si>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</si>
  <si>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</si>
  <si>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</si>
  <si>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</si>
  <si>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</si>
  <si>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</si>
  <si>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>碧南市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</si>
  <si>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</si>
  <si>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</si>
  <si>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</si>
  <si>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</si>
  <si>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</si>
  <si>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</si>
  <si>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</si>
  <si>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</si>
  <si>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</si>
  <si>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</si>
  <si>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</si>
  <si>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</si>
  <si>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</si>
  <si>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</si>
  <si>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</si>
  <si>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</si>
  <si>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</si>
  <si>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</si>
  <si>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</si>
  <si>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</si>
  <si>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</si>
  <si>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</si>
  <si>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</si>
  <si>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</si>
  <si>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</si>
  <si>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</si>
  <si>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</si>
  <si>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</si>
  <si>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</si>
  <si>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</si>
  <si>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</si>
  <si>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</si>
  <si>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</si>
  <si>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</si>
  <si>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</si>
  <si>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</si>
  <si>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</si>
  <si>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</si>
  <si>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</si>
  <si>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</si>
  <si>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</si>
  <si>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</si>
  <si>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幼 児 ・ 児 童 在 籍 数</t>
  </si>
  <si>
    <t>総数</t>
  </si>
  <si>
    <t>高等学校</t>
  </si>
  <si>
    <t>学校数</t>
  </si>
  <si>
    <t>児童数</t>
  </si>
  <si>
    <t>生徒数</t>
  </si>
  <si>
    <t>（１）歳 入</t>
  </si>
  <si>
    <t>（２）小学校・中学校・高等学校</t>
  </si>
  <si>
    <t>教員数</t>
  </si>
  <si>
    <t>５ 福祉・教育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</si>
  <si>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</si>
  <si>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</si>
  <si>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</si>
  <si>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</si>
  <si>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</si>
  <si>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</si>
  <si>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</si>
  <si>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</si>
  <si>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</si>
  <si>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</si>
  <si>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</si>
  <si>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</si>
  <si>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</si>
  <si>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</si>
  <si>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</si>
  <si>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</si>
  <si>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</si>
  <si>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</si>
  <si>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 xml:space="preserve"> 知立市 企画部</t>
  </si>
  <si>
    <t>１ 各市町統計担当課・係名、所在地、電話・ＦＡＸ番号・Ｅメールアドレス</t>
  </si>
  <si>
    <t>総　数</t>
  </si>
  <si>
    <t>その他
増　減</t>
  </si>
  <si>
    <t>※ 教員数は本務の者で、校長を含む。</t>
  </si>
  <si>
    <t>みよし市</t>
  </si>
  <si>
    <t>※ 豊田市の保育所について、調査以外のへき地保育所を合算した数を掲載。</t>
  </si>
  <si>
    <t>Ｈ22年</t>
  </si>
  <si>
    <t xml:space="preserve"> 0565-34-6986(直通)</t>
  </si>
  <si>
    <t xml:space="preserve"> 0566-71-2205 (直通）</t>
  </si>
  <si>
    <t xml:space="preserve">  企画政策課 政策係</t>
  </si>
  <si>
    <t>漁業</t>
  </si>
  <si>
    <t>建設業</t>
  </si>
  <si>
    <t>製造業</t>
  </si>
  <si>
    <t>刈 谷 市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</si>
  <si>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</si>
  <si>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</si>
  <si>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</si>
  <si>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</si>
  <si>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</si>
  <si>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フィリピン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</si>
  <si>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</si>
  <si>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</si>
  <si>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</si>
  <si>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</si>
  <si>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</si>
  <si>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</si>
  <si>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〒447-8601</t>
  </si>
  <si>
    <t xml:space="preserve"> 〒448-8501</t>
  </si>
  <si>
    <t xml:space="preserve"> 0566-62-1001（直通） </t>
  </si>
  <si>
    <t xml:space="preserve"> 0566-23-1105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</si>
  <si>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</si>
  <si>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</si>
  <si>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</si>
  <si>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</si>
  <si>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0566-76-1112</t>
  </si>
  <si>
    <t xml:space="preserve"> 〒445-8501</t>
  </si>
  <si>
    <t xml:space="preserve"> 0563-56-0212</t>
  </si>
  <si>
    <t xml:space="preserve"> 〒472-8666</t>
  </si>
  <si>
    <t xml:space="preserve"> kikaku-seisaku@city.chiryu.lg.jp</t>
  </si>
  <si>
    <t xml:space="preserve"> 〒444-1398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</si>
  <si>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</si>
  <si>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</si>
  <si>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</si>
  <si>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</si>
  <si>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〒444-0192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</si>
  <si>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</si>
  <si>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</si>
  <si>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</si>
  <si>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</si>
  <si>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t xml:space="preserve">西尾市 </t>
  </si>
  <si>
    <t xml:space="preserve"> 刈谷市 企画財政部</t>
  </si>
  <si>
    <t>　広報広聴課　統計係</t>
  </si>
  <si>
    <t xml:space="preserve"> 0566-95-0114(直通)</t>
  </si>
  <si>
    <t xml:space="preserve"> 0565-33-2221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</si>
  <si>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</si>
  <si>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</si>
  <si>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</si>
  <si>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</si>
  <si>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</si>
  <si>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</si>
  <si>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</si>
  <si>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</si>
  <si>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</si>
  <si>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</si>
  <si>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</si>
  <si>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内
そ の 他</t>
  </si>
  <si>
    <t>県    外</t>
  </si>
  <si>
    <t>総    数</t>
  </si>
  <si>
    <t>※ 横欄は流出人口、縦欄は流入人口を示す。</t>
  </si>
  <si>
    <t>４ 産 業</t>
  </si>
  <si>
    <t>（１）産業別就業者数</t>
  </si>
  <si>
    <t>総  数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</si>
  <si>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</si>
  <si>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</si>
  <si>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</si>
  <si>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</si>
  <si>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</si>
  <si>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</si>
  <si>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</si>
  <si>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</si>
  <si>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医 療
福 祉</t>
  </si>
  <si>
    <t>ｻｰﾋﾞｽ業
(他に分類されないもの)</t>
  </si>
  <si>
    <t>（２）産業別事業所数（民営事業所）</t>
  </si>
  <si>
    <t>農業
林業</t>
  </si>
  <si>
    <t>鉱業､採石業､砂利採取業</t>
  </si>
  <si>
    <t>不動産業､物品賃貸業</t>
  </si>
  <si>
    <t>医療
福祉</t>
  </si>
  <si>
    <t>ｻｰﾋﾞｽ業
（他に分
類されな
いもの）</t>
  </si>
  <si>
    <t>（３）産業分類別工業製造品出荷額等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</si>
  <si>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</si>
  <si>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</si>
  <si>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</si>
  <si>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</si>
  <si>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</si>
  <si>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</si>
  <si>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</si>
  <si>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</si>
  <si>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</si>
  <si>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</si>
  <si>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</si>
  <si>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</si>
  <si>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</si>
  <si>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</si>
  <si>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</si>
  <si>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</si>
  <si>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</si>
  <si>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</si>
  <si>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</si>
  <si>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</si>
  <si>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</si>
  <si>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</si>
  <si>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</si>
  <si>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</si>
  <si>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</si>
  <si>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</si>
  <si>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（４）農家数及び農業経営組織別経営体数</t>
  </si>
  <si>
    <t>販売のあった経営体</t>
  </si>
  <si>
    <t>計</t>
  </si>
  <si>
    <t>露地
野菜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</si>
  <si>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</si>
  <si>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</si>
  <si>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</si>
  <si>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</si>
  <si>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</si>
  <si>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</si>
  <si>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</si>
  <si>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</si>
  <si>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</si>
  <si>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</si>
  <si>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</si>
  <si>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機械器具</t>
  </si>
  <si>
    <t>無店舗</t>
  </si>
  <si>
    <t>その他の
小売業</t>
  </si>
  <si>
    <t xml:space="preserve"> 幸田町 企画部</t>
  </si>
  <si>
    <t xml:space="preserve">  庶務課 統計担当</t>
  </si>
  <si>
    <t xml:space="preserve"> 0563-65-2155 (直通)</t>
  </si>
  <si>
    <t xml:space="preserve"> 高浜市 企画部</t>
  </si>
  <si>
    <t xml:space="preserve"> 0566-83-1141</t>
  </si>
  <si>
    <t xml:space="preserve"> 0566-52-1110</t>
  </si>
  <si>
    <t>Ｈ27年</t>
  </si>
  <si>
    <t>Ｈ27年</t>
  </si>
  <si>
    <t xml:space="preserve"> 0564-23-6229</t>
  </si>
  <si>
    <t xml:space="preserve"> tokei@city.okazaki.lg.jp</t>
  </si>
  <si>
    <r>
      <t>（平成27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</si>
  <si>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>（平成27年10月1日 国勢調査 単位：人）</t>
  </si>
  <si>
    <t>-</t>
  </si>
  <si>
    <t>不動産業
物品賃貸業</t>
  </si>
  <si>
    <t>-</t>
  </si>
  <si>
    <t xml:space="preserve"> 岡崎市 総合政策部</t>
  </si>
  <si>
    <t>-</t>
  </si>
  <si>
    <t>※ 上段は通勤者、下段は通学者（１５歳未満を含む）を示す。</t>
  </si>
  <si>
    <t>-</t>
  </si>
  <si>
    <t>（１）保育所・幼稚園・認定こども園</t>
  </si>
  <si>
    <t>保育所・幼稚園・認定こども園数</t>
  </si>
  <si>
    <t>※ 上段は保育所、下段は幼稚園、中段は認定こども園を示す。</t>
  </si>
  <si>
    <t>※ 保育所・幼稚園・認定こども園数欄の（  ）内は公立を再掲。</t>
  </si>
  <si>
    <t>※ 保育士・教員数は兼務を含む。</t>
  </si>
  <si>
    <t>田</t>
  </si>
  <si>
    <t>人　　　　　　口</t>
  </si>
  <si>
    <t>総　数</t>
  </si>
  <si>
    <t>ブラジル</t>
  </si>
  <si>
    <t>出生</t>
  </si>
  <si>
    <t>県　　外</t>
  </si>
  <si>
    <t xml:space="preserve"> 岡崎市十王町2丁目9番地</t>
  </si>
  <si>
    <t>教員・
保育士数</t>
  </si>
  <si>
    <t xml:space="preserve"> 刈谷市東陽町1丁目1番地</t>
  </si>
  <si>
    <t xml:space="preserve"> 西尾市寄住町下田22番地</t>
  </si>
  <si>
    <t xml:space="preserve"> みよし市三好町小坂50番地</t>
  </si>
  <si>
    <t xml:space="preserve"> 碧南市松本町28番地</t>
  </si>
  <si>
    <t xml:space="preserve"> 知立市広見3丁目1番地</t>
  </si>
  <si>
    <t xml:space="preserve"> 高浜市青木町4丁目1番地2</t>
  </si>
  <si>
    <t xml:space="preserve"> 幸田町大字菱池字元林1番地1</t>
  </si>
  <si>
    <t xml:space="preserve"> 安城市桜町18番23号</t>
  </si>
  <si>
    <t xml:space="preserve"> 豊田市西町3丁目60番地</t>
  </si>
  <si>
    <t>分類不能</t>
  </si>
  <si>
    <t>（２）歳 出</t>
  </si>
  <si>
    <t>（平成28年6月1日 経済センサス-活動調査）</t>
  </si>
  <si>
    <t>ベトナム</t>
  </si>
  <si>
    <t xml:space="preserve"> kikaku@city.aichi-miyoshi.lg.jp</t>
  </si>
  <si>
    <t>Ｘ</t>
  </si>
  <si>
    <t>（平成28年6月1日 経済センサス－活動調査 単位：百万円）</t>
  </si>
  <si>
    <t xml:space="preserve"> keiei@city.anjo.lg.jp</t>
  </si>
  <si>
    <t xml:space="preserve"> 西尾市 総合政策部</t>
  </si>
  <si>
    <t xml:space="preserve">  企画政策課 行革・統計担当</t>
  </si>
  <si>
    <t xml:space="preserve"> 0566-52-1111 (内80169)</t>
  </si>
  <si>
    <t xml:space="preserve"> ict@city.takahama.lg.jp</t>
  </si>
  <si>
    <t xml:space="preserve"> toukei@city.kariya.lg.jp</t>
  </si>
  <si>
    <t>Ｒ 2年</t>
  </si>
  <si>
    <t>※ 西尾市下段は、平成３１年４月１日に新たに開校された義務教育学校。</t>
  </si>
  <si>
    <t>※ 義務教育学校とは、小学校課程と中学校課程を一貫して行う学校。</t>
  </si>
  <si>
    <t>※ （）表示は、教員が小学校課程と中学校課程で兼務し、分けることができないため。</t>
  </si>
  <si>
    <t>環境性能割交付金</t>
  </si>
  <si>
    <t xml:space="preserve"> 0561-76-5021</t>
  </si>
  <si>
    <t>※ 西尾市の公立保育所数については、休園を１園含む。</t>
  </si>
  <si>
    <t>　ICT推進グループ　統計担当</t>
  </si>
  <si>
    <t xml:space="preserve"> toukei@city.nishio.lg.jp</t>
  </si>
  <si>
    <t xml:space="preserve">  企画課 企画２係</t>
  </si>
  <si>
    <r>
      <t>（令和3</t>
    </r>
    <r>
      <rPr>
        <sz val="10.8"/>
        <rFont val="ＭＳ 明朝"/>
        <family val="1"/>
      </rPr>
      <t>年12月31日 単位：ha）</t>
    </r>
  </si>
  <si>
    <t>（令和3年1月1日 単位：k㎡）</t>
  </si>
  <si>
    <r>
      <t>(令和3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</si>
  <si>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r>
      <t>(令和3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</si>
  <si>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t>Ｒ 3年</t>
  </si>
  <si>
    <r>
      <t>（令和3年5</t>
    </r>
    <r>
      <rPr>
        <sz val="10.8"/>
        <rFont val="ＭＳ 明朝"/>
        <family val="1"/>
      </rPr>
      <t>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日）</t>
    </r>
  </si>
  <si>
    <t>（令和2年6月1日 工業統計調査 単位：万円）</t>
  </si>
  <si>
    <t>（令和2年2月1日　農林業センサス）</t>
  </si>
  <si>
    <r>
      <t xml:space="preserve">準単一
複合経営
</t>
    </r>
    <r>
      <rPr>
        <sz val="8"/>
        <rFont val="ＭＳ ゴシック"/>
        <family val="3"/>
      </rPr>
      <t>単位：経営体</t>
    </r>
  </si>
  <si>
    <r>
      <t xml:space="preserve">複合経営
</t>
    </r>
    <r>
      <rPr>
        <sz val="8"/>
        <rFont val="ＭＳ ゴシック"/>
        <family val="3"/>
      </rPr>
      <t>単位：経営体</t>
    </r>
  </si>
  <si>
    <r>
      <t>（令和3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</si>
  <si>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令和２年度一般会計歳入歳出決算額</t>
  </si>
  <si>
    <t xml:space="preserve">  経営企画課 政策推進係</t>
  </si>
  <si>
    <t xml:space="preserve"> keieika@city.hekinan.lg.jp</t>
  </si>
  <si>
    <t xml:space="preserve">  経営情報課 経営管理係</t>
  </si>
  <si>
    <t xml:space="preserve">  企画政策課 情報グループ</t>
  </si>
  <si>
    <t xml:space="preserve"> 0564-62-1111（内442）</t>
  </si>
  <si>
    <r>
      <t xml:space="preserve">農家数
</t>
    </r>
    <r>
      <rPr>
        <sz val="8"/>
        <rFont val="ＭＳ ゴシック"/>
        <family val="3"/>
      </rPr>
      <t>単位：戸</t>
    </r>
  </si>
  <si>
    <r>
      <t>単一経営　　　</t>
    </r>
    <r>
      <rPr>
        <sz val="8"/>
        <rFont val="ＭＳ ゴシック"/>
        <family val="3"/>
      </rPr>
      <t>単位：経営体</t>
    </r>
  </si>
  <si>
    <t>雑 穀
いも類
豆 類</t>
  </si>
  <si>
    <t>麦類作</t>
  </si>
  <si>
    <t>稲作</t>
  </si>
  <si>
    <t>工芸
農作物</t>
  </si>
  <si>
    <t>施設
野菜</t>
  </si>
  <si>
    <t>果樹類</t>
  </si>
  <si>
    <t>花き
花木</t>
  </si>
  <si>
    <t>X</t>
  </si>
  <si>
    <t>-</t>
  </si>
  <si>
    <t>-</t>
  </si>
  <si>
    <t>ゴルフ場利用税交付金</t>
  </si>
  <si>
    <t>法人事業税交付金</t>
  </si>
  <si>
    <t>０歳</t>
  </si>
  <si>
    <t>（令和4年3月現在）</t>
  </si>
  <si>
    <t>-</t>
  </si>
  <si>
    <t>-</t>
  </si>
  <si>
    <t>-</t>
  </si>
  <si>
    <t>(35)</t>
  </si>
  <si>
    <t>(3)</t>
  </si>
  <si>
    <t>(3)</t>
  </si>
  <si>
    <t>(5)</t>
  </si>
  <si>
    <t>(10)</t>
  </si>
  <si>
    <t>(15)</t>
  </si>
  <si>
    <t>(53)</t>
  </si>
  <si>
    <t>(9)</t>
  </si>
  <si>
    <t>(13)</t>
  </si>
  <si>
    <t>(25)</t>
  </si>
  <si>
    <t>(1)</t>
  </si>
  <si>
    <t>(2)</t>
  </si>
  <si>
    <t>(7)</t>
  </si>
  <si>
    <t>(8)</t>
  </si>
  <si>
    <t>53</t>
  </si>
  <si>
    <t>3</t>
  </si>
  <si>
    <t>13</t>
  </si>
  <si>
    <t>2</t>
  </si>
  <si>
    <t>5</t>
  </si>
  <si>
    <t>20</t>
  </si>
  <si>
    <t>15</t>
  </si>
  <si>
    <t>62</t>
  </si>
  <si>
    <t>21</t>
  </si>
  <si>
    <t>19</t>
  </si>
  <si>
    <t>34</t>
  </si>
  <si>
    <t>9</t>
  </si>
  <si>
    <t>6</t>
  </si>
  <si>
    <t>35</t>
  </si>
  <si>
    <t>8</t>
  </si>
  <si>
    <t>10</t>
  </si>
  <si>
    <t>8</t>
  </si>
  <si>
    <t>3</t>
  </si>
  <si>
    <t>-</t>
  </si>
  <si>
    <t>-</t>
  </si>
  <si>
    <t>12</t>
  </si>
  <si>
    <t>1</t>
  </si>
  <si>
    <t>4</t>
  </si>
  <si>
    <t xml:space="preserve"> 0566-95-9865(直通）</t>
  </si>
  <si>
    <t xml:space="preserve"> 0566-48-0077</t>
  </si>
  <si>
    <t>複合
ｻｰﾋﾞｽ
事業</t>
  </si>
  <si>
    <t xml:space="preserve"> 公 務
(他に分類されないもの)</t>
  </si>
  <si>
    <t>宿泊業､
飲食
ｻｰﾋﾞｽ業</t>
  </si>
  <si>
    <t>農  業</t>
  </si>
  <si>
    <t>学術研究
専門・技術ｻｰﾋﾞｽ</t>
  </si>
  <si>
    <t>宿泊業、
飲食
ｻｰﾋﾞｽ業</t>
  </si>
  <si>
    <t>生活関連
ｻｰﾋﾞｽ業
娯楽業</t>
  </si>
  <si>
    <t>教育学習
支援業</t>
  </si>
  <si>
    <t>学術研究､
専門･技術
ｻｰﾋﾞｽ業</t>
  </si>
  <si>
    <t>生活関連
ｻｰﾋﾞｽ業､
娯楽業</t>
  </si>
  <si>
    <t>教育､学習
支援業</t>
  </si>
  <si>
    <t>※　農家数：販売農家と自給的農家の合計。経営耕地面積が10a以上又は調査前1年間の販売額が15万円以上の世帯。
※　農業経営体：経営耕地面積30a以上又は調査前1年間の販売額50万円以上など、一定基準以上の農業を行う農家や
　　事業体。               
※　単一経営：主位部門の販売金額が８割以上の経営体。
※　準単一複合経営：主位部門の販売金額が６割以上８割未満の経営体。
※　複合経営：主位部門の販売金額が６割未満の経営体。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</si>
</sst>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¥&quot;#,##0_);\(&quot;¥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  <numFmt numFmtId="205" formatCode="#,##0_);\(#,##0\)"/>
    <numFmt numFmtId="206" formatCode="\(#,##0\)"/>
    <numFmt numFmtId="207" formatCode="\(0\)"/>
    <numFmt numFmtId="208" formatCode="General;\-General;0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\-#,##0;\-"/>
    <numFmt numFmtId="214" formatCode="&quot;¥&quot;#,##0_);[Red]\(&quot;¥&quot;#,##0\)"/>
    <numFmt numFmtId="215" formatCode="#\ ###\ ##0"/>
    <numFmt numFmtId="216" formatCode="0.0"/>
  </numFmts>
  <fonts count="6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36" borderId="0" applyNumberFormat="0" applyBorder="0" applyAlignment="0" applyProtection="0"/>
    <xf numFmtId="0" fontId="40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1" applyNumberFormat="0" applyAlignment="0" applyProtection="0"/>
    <xf numFmtId="0" fontId="44" fillId="38" borderId="1" applyNumberFormat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0" borderId="2" applyNumberFormat="0" applyFont="0" applyAlignment="0" applyProtection="0"/>
    <xf numFmtId="0" fontId="46" fillId="0" borderId="3" applyNumberFormat="0" applyFill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4" applyNumberFormat="0" applyAlignment="0" applyProtection="0"/>
    <xf numFmtId="0" fontId="48" fillId="42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9" applyNumberFormat="0" applyFill="0" applyAlignment="0" applyProtection="0"/>
    <xf numFmtId="0" fontId="56" fillId="42" borderId="10" applyNumberFormat="0" applyAlignment="0" applyProtection="0"/>
    <xf numFmtId="0" fontId="56" fillId="42" borderId="10" applyNumberFormat="0" applyAlignment="0" applyProtection="0"/>
    <xf numFmtId="0" fontId="57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8" fillId="43" borderId="4" applyNumberFormat="0" applyAlignment="0" applyProtection="0"/>
    <xf numFmtId="0" fontId="58" fillId="43" borderId="4" applyNumberFormat="0" applyAlignment="0" applyProtection="0"/>
    <xf numFmtId="37" fontId="19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181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3" xfId="0" applyNumberFormat="1" applyFont="1" applyFill="1" applyBorder="1" applyAlignment="1">
      <alignment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1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18" xfId="0" applyNumberFormat="1" applyFont="1" applyFill="1" applyBorder="1" applyAlignment="1">
      <alignment horizontal="center" vertical="center"/>
    </xf>
    <xf numFmtId="196" fontId="8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2" fillId="0" borderId="19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104" applyFont="1" applyFill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181" fontId="0" fillId="0" borderId="0" xfId="0" applyNumberForma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13" fillId="0" borderId="0" xfId="103" applyNumberFormat="1" applyFont="1" applyFill="1" applyAlignment="1">
      <alignment vertical="center"/>
      <protection/>
    </xf>
    <xf numFmtId="41" fontId="0" fillId="0" borderId="0" xfId="103" applyNumberFormat="1" applyFont="1" applyFill="1" applyAlignment="1">
      <alignment vertical="center"/>
      <protection/>
    </xf>
    <xf numFmtId="41" fontId="0" fillId="0" borderId="0" xfId="103" applyNumberFormat="1" applyFont="1" applyFill="1" applyAlignment="1">
      <alignment horizontal="right" vertical="center"/>
      <protection/>
    </xf>
    <xf numFmtId="41" fontId="0" fillId="0" borderId="0" xfId="103" applyNumberFormat="1" applyFill="1" applyAlignment="1">
      <alignment vertical="center"/>
      <protection/>
    </xf>
    <xf numFmtId="41" fontId="8" fillId="0" borderId="13" xfId="103" applyNumberFormat="1" applyFont="1" applyFill="1" applyBorder="1" applyAlignment="1">
      <alignment vertical="center"/>
      <protection/>
    </xf>
    <xf numFmtId="49" fontId="12" fillId="0" borderId="20" xfId="103" applyNumberFormat="1" applyFont="1" applyFill="1" applyBorder="1" applyAlignment="1">
      <alignment horizontal="distributed" vertical="center"/>
      <protection/>
    </xf>
    <xf numFmtId="41" fontId="0" fillId="0" borderId="14" xfId="103" applyNumberFormat="1" applyFill="1" applyBorder="1" applyAlignment="1">
      <alignment horizontal="center" vertical="center"/>
      <protection/>
    </xf>
    <xf numFmtId="41" fontId="0" fillId="0" borderId="11" xfId="103" applyNumberFormat="1" applyFill="1" applyBorder="1" applyAlignment="1">
      <alignment horizontal="center" vertical="center"/>
      <protection/>
    </xf>
    <xf numFmtId="41" fontId="0" fillId="0" borderId="11" xfId="103" applyNumberFormat="1" applyFont="1" applyFill="1" applyBorder="1" applyAlignment="1">
      <alignment horizontal="center" vertical="center"/>
      <protection/>
    </xf>
    <xf numFmtId="41" fontId="0" fillId="0" borderId="12" xfId="103" applyNumberForma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distributed" vertical="center" wrapText="1"/>
    </xf>
    <xf numFmtId="0" fontId="17" fillId="0" borderId="2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center" indent="3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indent="3"/>
      <protection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81" fontId="0" fillId="0" borderId="30" xfId="0" applyNumberFormat="1" applyFont="1" applyFill="1" applyBorder="1" applyAlignment="1" applyProtection="1">
      <alignment horizontal="right" vertical="center"/>
      <protection/>
    </xf>
    <xf numFmtId="181" fontId="0" fillId="0" borderId="31" xfId="0" applyNumberFormat="1" applyFont="1" applyFill="1" applyBorder="1" applyAlignment="1" applyProtection="1">
      <alignment horizontal="right" vertical="center"/>
      <protection/>
    </xf>
    <xf numFmtId="181" fontId="0" fillId="0" borderId="25" xfId="0" applyNumberFormat="1" applyFont="1" applyFill="1" applyBorder="1" applyAlignment="1" applyProtection="1">
      <alignment horizontal="right" vertical="center"/>
      <protection/>
    </xf>
    <xf numFmtId="181" fontId="0" fillId="0" borderId="32" xfId="0" applyNumberFormat="1" applyFont="1" applyFill="1" applyBorder="1" applyAlignment="1" applyProtection="1">
      <alignment horizontal="right" vertical="center"/>
      <protection/>
    </xf>
    <xf numFmtId="181" fontId="0" fillId="0" borderId="27" xfId="0" applyNumberFormat="1" applyFont="1" applyFill="1" applyBorder="1" applyAlignment="1" applyProtection="1">
      <alignment horizontal="right" vertical="center"/>
      <protection/>
    </xf>
    <xf numFmtId="181" fontId="0" fillId="0" borderId="33" xfId="0" applyNumberFormat="1" applyFont="1" applyFill="1" applyBorder="1" applyAlignment="1" applyProtection="1">
      <alignment horizontal="right" vertical="center"/>
      <protection/>
    </xf>
    <xf numFmtId="181" fontId="0" fillId="0" borderId="25" xfId="0" applyNumberFormat="1" applyFont="1" applyFill="1" applyBorder="1" applyAlignment="1" applyProtection="1">
      <alignment horizontal="right" vertical="center"/>
      <protection locked="0"/>
    </xf>
    <xf numFmtId="181" fontId="0" fillId="0" borderId="30" xfId="0" applyNumberFormat="1" applyFont="1" applyFill="1" applyBorder="1" applyAlignment="1" applyProtection="1">
      <alignment horizontal="right" vertical="center"/>
      <protection locked="0"/>
    </xf>
    <xf numFmtId="181" fontId="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17" fillId="0" borderId="21" xfId="0" applyFont="1" applyFill="1" applyBorder="1" applyAlignment="1">
      <alignment horizontal="distributed" vertical="center" wrapText="1"/>
    </xf>
    <xf numFmtId="41" fontId="0" fillId="0" borderId="16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41" fontId="8" fillId="0" borderId="2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1" fontId="12" fillId="0" borderId="20" xfId="0" applyNumberFormat="1" applyFont="1" applyFill="1" applyBorder="1" applyAlignment="1">
      <alignment vertical="center" wrapText="1"/>
    </xf>
    <xf numFmtId="41" fontId="12" fillId="0" borderId="21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right" vertical="center"/>
    </xf>
    <xf numFmtId="195" fontId="0" fillId="0" borderId="31" xfId="0" applyNumberFormat="1" applyFill="1" applyBorder="1" applyAlignment="1">
      <alignment horizontal="right"/>
    </xf>
    <xf numFmtId="181" fontId="0" fillId="0" borderId="30" xfId="0" applyNumberFormat="1" applyFill="1" applyBorder="1" applyAlignment="1">
      <alignment horizontal="right"/>
    </xf>
    <xf numFmtId="195" fontId="0" fillId="0" borderId="34" xfId="0" applyNumberFormat="1" applyFill="1" applyBorder="1" applyAlignment="1">
      <alignment horizontal="right"/>
    </xf>
    <xf numFmtId="181" fontId="0" fillId="0" borderId="27" xfId="0" applyNumberFormat="1" applyFill="1" applyBorder="1" applyAlignment="1">
      <alignment horizontal="right"/>
    </xf>
    <xf numFmtId="181" fontId="0" fillId="0" borderId="35" xfId="0" applyNumberFormat="1" applyFill="1" applyBorder="1" applyAlignment="1">
      <alignment horizontal="right"/>
    </xf>
    <xf numFmtId="181" fontId="0" fillId="0" borderId="27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81" fontId="0" fillId="0" borderId="25" xfId="0" applyNumberFormat="1" applyFill="1" applyBorder="1" applyAlignment="1">
      <alignment/>
    </xf>
    <xf numFmtId="181" fontId="1" fillId="0" borderId="35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1" fillId="0" borderId="36" xfId="0" applyNumberFormat="1" applyFont="1" applyFill="1" applyBorder="1" applyAlignment="1">
      <alignment vertical="center"/>
    </xf>
    <xf numFmtId="181" fontId="1" fillId="0" borderId="3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right" vertical="center" wrapText="1"/>
    </xf>
    <xf numFmtId="182" fontId="0" fillId="0" borderId="25" xfId="0" applyNumberFormat="1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38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 wrapText="1"/>
    </xf>
    <xf numFmtId="182" fontId="0" fillId="0" borderId="25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 wrapText="1"/>
    </xf>
    <xf numFmtId="182" fontId="0" fillId="0" borderId="38" xfId="0" applyNumberFormat="1" applyFont="1" applyFill="1" applyBorder="1" applyAlignment="1">
      <alignment horizontal="right" vertical="center"/>
    </xf>
    <xf numFmtId="182" fontId="0" fillId="0" borderId="38" xfId="0" applyNumberFormat="1" applyFont="1" applyFill="1" applyBorder="1" applyAlignment="1">
      <alignment horizontal="right" vertical="center" wrapText="1"/>
    </xf>
    <xf numFmtId="182" fontId="0" fillId="0" borderId="30" xfId="0" applyNumberFormat="1" applyFont="1" applyFill="1" applyBorder="1" applyAlignment="1">
      <alignment vertical="center"/>
    </xf>
    <xf numFmtId="182" fontId="0" fillId="0" borderId="35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vertical="center" wrapText="1"/>
    </xf>
    <xf numFmtId="180" fontId="0" fillId="0" borderId="33" xfId="0" applyNumberFormat="1" applyFont="1" applyFill="1" applyBorder="1" applyAlignment="1">
      <alignment vertical="center" wrapText="1"/>
    </xf>
    <xf numFmtId="180" fontId="0" fillId="0" borderId="14" xfId="0" applyNumberFormat="1" applyFont="1" applyFill="1" applyBorder="1" applyAlignment="1">
      <alignment vertical="center" wrapText="1"/>
    </xf>
    <xf numFmtId="180" fontId="0" fillId="0" borderId="30" xfId="0" applyNumberFormat="1" applyFont="1" applyFill="1" applyBorder="1" applyAlignment="1">
      <alignment vertical="center" wrapText="1"/>
    </xf>
    <xf numFmtId="180" fontId="0" fillId="0" borderId="30" xfId="0" applyNumberFormat="1" applyFont="1" applyFill="1" applyBorder="1" applyAlignment="1">
      <alignment horizontal="right" vertical="center" wrapText="1"/>
    </xf>
    <xf numFmtId="180" fontId="0" fillId="0" borderId="31" xfId="0" applyNumberFormat="1" applyFon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vertical="center" wrapText="1"/>
    </xf>
    <xf numFmtId="41" fontId="0" fillId="0" borderId="30" xfId="103" applyNumberFormat="1" applyFont="1" applyFill="1" applyBorder="1" applyAlignment="1">
      <alignment horizontal="right" vertical="center" wrapText="1"/>
      <protection/>
    </xf>
    <xf numFmtId="180" fontId="0" fillId="0" borderId="35" xfId="0" applyNumberFormat="1" applyFont="1" applyFill="1" applyBorder="1" applyAlignment="1">
      <alignment vertical="center" wrapText="1"/>
    </xf>
    <xf numFmtId="180" fontId="0" fillId="0" borderId="34" xfId="0" applyNumberFormat="1" applyFont="1" applyFill="1" applyBorder="1" applyAlignment="1">
      <alignment vertical="center" wrapText="1"/>
    </xf>
    <xf numFmtId="180" fontId="0" fillId="0" borderId="12" xfId="0" applyNumberFormat="1" applyFont="1" applyFill="1" applyBorder="1" applyAlignment="1">
      <alignment vertical="center" wrapText="1"/>
    </xf>
    <xf numFmtId="188" fontId="7" fillId="0" borderId="27" xfId="0" applyNumberFormat="1" applyFont="1" applyFill="1" applyBorder="1" applyAlignment="1">
      <alignment vertical="center"/>
    </xf>
    <xf numFmtId="188" fontId="7" fillId="0" borderId="30" xfId="0" applyNumberFormat="1" applyFont="1" applyFill="1" applyBorder="1" applyAlignment="1">
      <alignment vertical="center"/>
    </xf>
    <xf numFmtId="188" fontId="7" fillId="0" borderId="35" xfId="0" applyNumberFormat="1" applyFont="1" applyFill="1" applyBorder="1" applyAlignment="1">
      <alignment vertical="center"/>
    </xf>
    <xf numFmtId="196" fontId="0" fillId="0" borderId="27" xfId="0" applyNumberFormat="1" applyFont="1" applyFill="1" applyBorder="1" applyAlignment="1">
      <alignment horizontal="right"/>
    </xf>
    <xf numFmtId="196" fontId="0" fillId="0" borderId="30" xfId="0" applyNumberFormat="1" applyFont="1" applyFill="1" applyBorder="1" applyAlignment="1">
      <alignment horizontal="right"/>
    </xf>
    <xf numFmtId="196" fontId="0" fillId="0" borderId="25" xfId="0" applyNumberFormat="1" applyFont="1" applyFill="1" applyBorder="1" applyAlignment="1">
      <alignment horizontal="right"/>
    </xf>
    <xf numFmtId="196" fontId="0" fillId="0" borderId="35" xfId="0" applyNumberFormat="1" applyFont="1" applyFill="1" applyBorder="1" applyAlignment="1">
      <alignment horizontal="right"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>
      <alignment horizontal="center" vertical="center"/>
    </xf>
    <xf numFmtId="205" fontId="0" fillId="0" borderId="27" xfId="103" applyNumberFormat="1" applyFill="1" applyBorder="1" applyAlignment="1">
      <alignment horizontal="right" vertical="center" wrapText="1"/>
      <protection/>
    </xf>
    <xf numFmtId="205" fontId="0" fillId="0" borderId="30" xfId="103" applyNumberFormat="1" applyFill="1" applyBorder="1" applyAlignment="1">
      <alignment vertical="center" wrapText="1"/>
      <protection/>
    </xf>
    <xf numFmtId="205" fontId="0" fillId="0" borderId="30" xfId="103" applyNumberFormat="1" applyFont="1" applyFill="1" applyBorder="1" applyAlignment="1">
      <alignment horizontal="right" vertical="center" wrapText="1"/>
      <protection/>
    </xf>
    <xf numFmtId="205" fontId="0" fillId="0" borderId="27" xfId="103" applyNumberFormat="1" applyFill="1" applyBorder="1" applyAlignment="1">
      <alignment vertical="center" wrapText="1"/>
      <protection/>
    </xf>
    <xf numFmtId="205" fontId="0" fillId="0" borderId="33" xfId="103" applyNumberFormat="1" applyFill="1" applyBorder="1" applyAlignment="1">
      <alignment vertical="center" wrapText="1"/>
      <protection/>
    </xf>
    <xf numFmtId="205" fontId="0" fillId="0" borderId="11" xfId="103" applyNumberFormat="1" applyFill="1" applyBorder="1" applyAlignment="1">
      <alignment vertical="center" wrapText="1"/>
      <protection/>
    </xf>
    <xf numFmtId="205" fontId="0" fillId="0" borderId="30" xfId="103" applyNumberFormat="1" applyFill="1" applyBorder="1" applyAlignment="1">
      <alignment horizontal="right" vertical="center" wrapText="1"/>
      <protection/>
    </xf>
    <xf numFmtId="205" fontId="0" fillId="0" borderId="31" xfId="103" applyNumberFormat="1" applyFill="1" applyBorder="1" applyAlignment="1">
      <alignment vertical="center" wrapText="1"/>
      <protection/>
    </xf>
    <xf numFmtId="205" fontId="0" fillId="0" borderId="35" xfId="103" applyNumberFormat="1" applyFill="1" applyBorder="1" applyAlignment="1">
      <alignment vertical="center" wrapText="1"/>
      <protection/>
    </xf>
    <xf numFmtId="205" fontId="0" fillId="0" borderId="35" xfId="103" applyNumberFormat="1" applyFont="1" applyFill="1" applyBorder="1" applyAlignment="1">
      <alignment horizontal="right" vertical="center" wrapText="1"/>
      <protection/>
    </xf>
    <xf numFmtId="205" fontId="0" fillId="0" borderId="34" xfId="103" applyNumberFormat="1" applyFill="1" applyBorder="1" applyAlignment="1">
      <alignment vertical="center" wrapText="1"/>
      <protection/>
    </xf>
    <xf numFmtId="205" fontId="0" fillId="0" borderId="12" xfId="103" applyNumberFormat="1" applyFill="1" applyBorder="1" applyAlignment="1">
      <alignment vertical="center" wrapText="1"/>
      <protection/>
    </xf>
    <xf numFmtId="181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181" fontId="0" fillId="0" borderId="30" xfId="0" applyNumberFormat="1" applyFill="1" applyBorder="1" applyAlignment="1">
      <alignment/>
    </xf>
    <xf numFmtId="181" fontId="0" fillId="0" borderId="30" xfId="0" applyNumberFormat="1" applyFont="1" applyFill="1" applyBorder="1" applyAlignment="1">
      <alignment vertical="center"/>
    </xf>
    <xf numFmtId="213" fontId="0" fillId="0" borderId="35" xfId="0" applyNumberFormat="1" applyFont="1" applyFill="1" applyBorder="1" applyAlignment="1">
      <alignment vertical="center"/>
    </xf>
    <xf numFmtId="213" fontId="0" fillId="0" borderId="35" xfId="0" applyNumberFormat="1" applyFont="1" applyFill="1" applyBorder="1" applyAlignment="1">
      <alignment vertical="center"/>
    </xf>
    <xf numFmtId="213" fontId="0" fillId="0" borderId="35" xfId="0" applyNumberFormat="1" applyFont="1" applyFill="1" applyBorder="1" applyAlignment="1">
      <alignment vertical="center"/>
    </xf>
    <xf numFmtId="213" fontId="0" fillId="0" borderId="12" xfId="0" applyNumberFormat="1" applyFont="1" applyFill="1" applyBorder="1" applyAlignment="1">
      <alignment vertical="center"/>
    </xf>
    <xf numFmtId="213" fontId="0" fillId="0" borderId="34" xfId="0" applyNumberFormat="1" applyFont="1" applyFill="1" applyBorder="1" applyAlignment="1">
      <alignment vertical="center"/>
    </xf>
    <xf numFmtId="213" fontId="0" fillId="0" borderId="39" xfId="0" applyNumberFormat="1" applyFont="1" applyFill="1" applyBorder="1" applyAlignment="1">
      <alignment vertical="center"/>
    </xf>
    <xf numFmtId="213" fontId="0" fillId="0" borderId="39" xfId="0" applyNumberFormat="1" applyFont="1" applyFill="1" applyBorder="1" applyAlignment="1">
      <alignment vertical="center"/>
    </xf>
    <xf numFmtId="213" fontId="0" fillId="0" borderId="39" xfId="0" applyNumberFormat="1" applyFont="1" applyFill="1" applyBorder="1" applyAlignment="1">
      <alignment vertical="center"/>
    </xf>
    <xf numFmtId="213" fontId="0" fillId="0" borderId="40" xfId="0" applyNumberFormat="1" applyFont="1" applyFill="1" applyBorder="1" applyAlignment="1">
      <alignment vertical="center"/>
    </xf>
    <xf numFmtId="213" fontId="0" fillId="0" borderId="4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left" indent="3"/>
    </xf>
    <xf numFmtId="0" fontId="6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3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20" xfId="0" applyFont="1" applyFill="1" applyBorder="1" applyAlignment="1">
      <alignment vertical="center" textRotation="255"/>
    </xf>
    <xf numFmtId="0" fontId="8" fillId="0" borderId="20" xfId="0" applyFont="1" applyFill="1" applyBorder="1" applyAlignment="1">
      <alignment vertical="distributed" textRotation="255" wrapText="1"/>
    </xf>
    <xf numFmtId="0" fontId="8" fillId="0" borderId="20" xfId="0" applyFont="1" applyFill="1" applyBorder="1" applyAlignment="1">
      <alignment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vertical="top" textRotation="255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 horizontal="right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5" xfId="0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2" fillId="0" borderId="13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Fill="1" applyBorder="1" applyAlignment="1">
      <alignment horizontal="distributed" vertical="center" wrapText="1"/>
    </xf>
    <xf numFmtId="41" fontId="0" fillId="0" borderId="0" xfId="103" applyNumberFormat="1" applyFill="1" applyBorder="1" applyAlignment="1">
      <alignment vertical="center"/>
      <protection/>
    </xf>
    <xf numFmtId="3" fontId="12" fillId="0" borderId="21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 wrapText="1"/>
    </xf>
    <xf numFmtId="3" fontId="6" fillId="0" borderId="27" xfId="80" applyNumberFormat="1" applyFont="1" applyFill="1" applyBorder="1" applyAlignment="1">
      <alignment horizontal="right" vertical="center"/>
      <protection/>
    </xf>
    <xf numFmtId="3" fontId="6" fillId="0" borderId="33" xfId="80" applyNumberFormat="1" applyFont="1" applyFill="1" applyBorder="1" applyAlignment="1">
      <alignment horizontal="right" vertical="center"/>
      <protection/>
    </xf>
    <xf numFmtId="3" fontId="6" fillId="0" borderId="27" xfId="104" applyNumberFormat="1" applyFont="1" applyFill="1" applyBorder="1" applyAlignment="1">
      <alignment horizontal="right" vertical="center" wrapText="1"/>
      <protection/>
    </xf>
    <xf numFmtId="3" fontId="6" fillId="0" borderId="33" xfId="104" applyNumberFormat="1" applyFont="1" applyFill="1" applyBorder="1" applyAlignment="1">
      <alignment horizontal="right" vertical="center"/>
      <protection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 quotePrefix="1">
      <alignment horizontal="right" vertical="center"/>
    </xf>
    <xf numFmtId="3" fontId="6" fillId="0" borderId="30" xfId="0" applyNumberFormat="1" applyFont="1" applyFill="1" applyBorder="1" applyAlignment="1" quotePrefix="1">
      <alignment horizontal="right" vertical="center"/>
    </xf>
    <xf numFmtId="3" fontId="6" fillId="0" borderId="31" xfId="0" applyNumberFormat="1" applyFont="1" applyFill="1" applyBorder="1" applyAlignment="1" quotePrefix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27" xfId="104" applyNumberFormat="1" applyFont="1" applyFill="1" applyBorder="1" applyAlignment="1">
      <alignment horizontal="right" vertical="center"/>
      <protection/>
    </xf>
    <xf numFmtId="38" fontId="0" fillId="0" borderId="0" xfId="80" applyNumberFormat="1" applyFill="1" applyAlignment="1">
      <alignment horizontal="right" vertical="center"/>
      <protection/>
    </xf>
    <xf numFmtId="181" fontId="7" fillId="0" borderId="23" xfId="0" applyNumberFormat="1" applyFont="1" applyFill="1" applyBorder="1" applyAlignment="1">
      <alignment horizontal="right" vertical="center"/>
    </xf>
    <xf numFmtId="188" fontId="7" fillId="0" borderId="14" xfId="0" applyNumberFormat="1" applyFont="1" applyFill="1" applyBorder="1" applyAlignment="1">
      <alignment vertical="center"/>
    </xf>
    <xf numFmtId="188" fontId="7" fillId="0" borderId="33" xfId="0" applyNumberFormat="1" applyFont="1" applyFill="1" applyBorder="1" applyAlignment="1">
      <alignment vertical="center"/>
    </xf>
    <xf numFmtId="187" fontId="7" fillId="0" borderId="33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vertical="center"/>
    </xf>
    <xf numFmtId="188" fontId="7" fillId="0" borderId="30" xfId="0" applyNumberFormat="1" applyFont="1" applyFill="1" applyBorder="1" applyAlignment="1">
      <alignment horizontal="right" vertical="center"/>
    </xf>
    <xf numFmtId="188" fontId="7" fillId="0" borderId="31" xfId="0" applyNumberFormat="1" applyFont="1" applyFill="1" applyBorder="1" applyAlignment="1">
      <alignment vertical="center"/>
    </xf>
    <xf numFmtId="188" fontId="7" fillId="0" borderId="30" xfId="0" applyNumberFormat="1" applyFont="1" applyFill="1" applyBorder="1" applyAlignment="1" quotePrefix="1">
      <alignment horizontal="right" vertical="center"/>
    </xf>
    <xf numFmtId="187" fontId="7" fillId="0" borderId="31" xfId="0" applyNumberFormat="1" applyFont="1" applyFill="1" applyBorder="1" applyAlignment="1">
      <alignment horizontal="right" vertical="center" wrapText="1"/>
    </xf>
    <xf numFmtId="188" fontId="7" fillId="0" borderId="31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8" fontId="7" fillId="0" borderId="12" xfId="0" applyNumberFormat="1" applyFont="1" applyFill="1" applyBorder="1" applyAlignment="1">
      <alignment vertical="center"/>
    </xf>
    <xf numFmtId="188" fontId="7" fillId="0" borderId="35" xfId="0" applyNumberFormat="1" applyFont="1" applyFill="1" applyBorder="1" applyAlignment="1">
      <alignment horizontal="right" vertical="center"/>
    </xf>
    <xf numFmtId="188" fontId="7" fillId="0" borderId="34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/>
    </xf>
    <xf numFmtId="0" fontId="6" fillId="0" borderId="11" xfId="0" applyFont="1" applyFill="1" applyBorder="1" applyAlignment="1" applyProtection="1">
      <alignment shrinkToFit="1"/>
      <protection/>
    </xf>
    <xf numFmtId="195" fontId="0" fillId="0" borderId="30" xfId="0" applyNumberFormat="1" applyFill="1" applyBorder="1" applyAlignment="1">
      <alignment/>
    </xf>
    <xf numFmtId="195" fontId="0" fillId="0" borderId="30" xfId="0" applyNumberFormat="1" applyFill="1" applyBorder="1" applyAlignment="1">
      <alignment horizontal="right"/>
    </xf>
    <xf numFmtId="195" fontId="0" fillId="0" borderId="30" xfId="0" applyNumberFormat="1" applyFill="1" applyBorder="1" applyAlignment="1">
      <alignment/>
    </xf>
    <xf numFmtId="0" fontId="0" fillId="0" borderId="30" xfId="0" applyNumberFormat="1" applyFill="1" applyBorder="1" applyAlignment="1">
      <alignment/>
    </xf>
    <xf numFmtId="195" fontId="0" fillId="0" borderId="30" xfId="104" applyNumberFormat="1" applyFont="1" applyFill="1" applyBorder="1">
      <alignment/>
      <protection/>
    </xf>
    <xf numFmtId="195" fontId="0" fillId="0" borderId="30" xfId="104" applyNumberFormat="1" applyFont="1" applyFill="1" applyBorder="1" applyAlignment="1">
      <alignment horizontal="right"/>
      <protection/>
    </xf>
    <xf numFmtId="195" fontId="0" fillId="0" borderId="35" xfId="0" applyNumberFormat="1" applyFont="1" applyFill="1" applyBorder="1" applyAlignment="1">
      <alignment/>
    </xf>
    <xf numFmtId="181" fontId="0" fillId="0" borderId="33" xfId="0" applyNumberFormat="1" applyFill="1" applyBorder="1" applyAlignment="1">
      <alignment horizontal="right"/>
    </xf>
    <xf numFmtId="181" fontId="0" fillId="0" borderId="31" xfId="0" applyNumberFormat="1" applyFill="1" applyBorder="1" applyAlignment="1">
      <alignment horizontal="right"/>
    </xf>
    <xf numFmtId="181" fontId="0" fillId="0" borderId="35" xfId="0" applyNumberFormat="1" applyFont="1" applyFill="1" applyBorder="1" applyAlignment="1">
      <alignment horizontal="right"/>
    </xf>
    <xf numFmtId="181" fontId="0" fillId="0" borderId="35" xfId="0" applyNumberFormat="1" applyFont="1" applyFill="1" applyBorder="1" applyAlignment="1">
      <alignment horizontal="right"/>
    </xf>
    <xf numFmtId="181" fontId="0" fillId="0" borderId="34" xfId="0" applyNumberFormat="1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181" fontId="0" fillId="0" borderId="30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181" fontId="0" fillId="0" borderId="33" xfId="0" applyNumberFormat="1" applyFill="1" applyBorder="1" applyAlignment="1">
      <alignment/>
    </xf>
    <xf numFmtId="181" fontId="0" fillId="0" borderId="31" xfId="0" applyNumberFormat="1" applyFill="1" applyBorder="1" applyAlignment="1">
      <alignment/>
    </xf>
    <xf numFmtId="181" fontId="0" fillId="0" borderId="31" xfId="0" applyNumberForma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7" xfId="0" applyNumberFormat="1" applyFill="1" applyBorder="1" applyAlignment="1">
      <alignment vertical="center"/>
    </xf>
    <xf numFmtId="181" fontId="0" fillId="0" borderId="33" xfId="0" applyNumberFormat="1" applyFill="1" applyBorder="1" applyAlignment="1">
      <alignment vertical="center"/>
    </xf>
    <xf numFmtId="181" fontId="0" fillId="0" borderId="30" xfId="0" applyNumberFormat="1" applyFill="1" applyBorder="1" applyAlignment="1">
      <alignment vertical="center"/>
    </xf>
    <xf numFmtId="181" fontId="0" fillId="0" borderId="31" xfId="0" applyNumberFormat="1" applyFill="1" applyBorder="1" applyAlignment="1">
      <alignment vertical="center"/>
    </xf>
    <xf numFmtId="181" fontId="0" fillId="0" borderId="31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4" xfId="80" applyNumberFormat="1" applyFont="1" applyFill="1" applyBorder="1" applyAlignment="1">
      <alignment horizontal="right" vertical="center"/>
      <protection/>
    </xf>
    <xf numFmtId="38" fontId="0" fillId="0" borderId="11" xfId="80" applyNumberFormat="1" applyFill="1" applyBorder="1" applyAlignment="1">
      <alignment vertical="center"/>
      <protection/>
    </xf>
    <xf numFmtId="3" fontId="6" fillId="0" borderId="11" xfId="0" applyNumberFormat="1" applyFont="1" applyFill="1" applyBorder="1" applyAlignment="1" quotePrefix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49" fontId="0" fillId="0" borderId="33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196" fontId="0" fillId="0" borderId="14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196" fontId="0" fillId="0" borderId="1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right"/>
    </xf>
    <xf numFmtId="196" fontId="0" fillId="0" borderId="26" xfId="0" applyNumberFormat="1" applyFont="1" applyFill="1" applyBorder="1" applyAlignment="1">
      <alignment horizontal="center"/>
    </xf>
    <xf numFmtId="196" fontId="0" fillId="0" borderId="26" xfId="0" applyNumberFormat="1" applyFont="1" applyFill="1" applyBorder="1" applyAlignment="1">
      <alignment horizontal="right"/>
    </xf>
    <xf numFmtId="196" fontId="0" fillId="0" borderId="14" xfId="0" applyNumberFormat="1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196" fontId="0" fillId="0" borderId="11" xfId="0" applyNumberFormat="1" applyFont="1" applyFill="1" applyBorder="1" applyAlignment="1">
      <alignment horizontal="right"/>
    </xf>
    <xf numFmtId="49" fontId="0" fillId="0" borderId="32" xfId="0" applyNumberFormat="1" applyFill="1" applyBorder="1" applyAlignment="1">
      <alignment horizontal="right"/>
    </xf>
    <xf numFmtId="49" fontId="0" fillId="0" borderId="26" xfId="0" applyNumberFormat="1" applyFill="1" applyBorder="1" applyAlignment="1">
      <alignment horizontal="right"/>
    </xf>
    <xf numFmtId="196" fontId="0" fillId="0" borderId="26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right"/>
    </xf>
    <xf numFmtId="49" fontId="0" fillId="0" borderId="26" xfId="0" applyNumberFormat="1" applyFont="1" applyFill="1" applyBorder="1" applyAlignment="1">
      <alignment horizontal="right"/>
    </xf>
    <xf numFmtId="196" fontId="0" fillId="0" borderId="11" xfId="0" applyNumberFormat="1" applyFont="1" applyFill="1" applyBorder="1" applyAlignment="1">
      <alignment horizontal="right"/>
    </xf>
    <xf numFmtId="196" fontId="0" fillId="0" borderId="14" xfId="0" applyNumberFormat="1" applyFont="1" applyFill="1" applyBorder="1" applyAlignment="1">
      <alignment horizontal="right"/>
    </xf>
    <xf numFmtId="196" fontId="0" fillId="0" borderId="26" xfId="0" applyNumberFormat="1" applyFill="1" applyBorder="1" applyAlignment="1">
      <alignment horizontal="right"/>
    </xf>
    <xf numFmtId="196" fontId="0" fillId="0" borderId="26" xfId="0" applyNumberFormat="1" applyFont="1" applyFill="1" applyBorder="1" applyAlignment="1">
      <alignment horizontal="right"/>
    </xf>
    <xf numFmtId="196" fontId="0" fillId="0" borderId="23" xfId="0" applyNumberFormat="1" applyFont="1" applyFill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38" xfId="0" applyNumberFormat="1" applyFont="1" applyFill="1" applyBorder="1" applyAlignment="1">
      <alignment horizontal="right"/>
    </xf>
    <xf numFmtId="187" fontId="0" fillId="0" borderId="14" xfId="0" applyNumberFormat="1" applyFont="1" applyFill="1" applyBorder="1" applyAlignment="1">
      <alignment horizontal="right"/>
    </xf>
    <xf numFmtId="196" fontId="0" fillId="0" borderId="11" xfId="0" applyNumberFormat="1" applyFill="1" applyBorder="1" applyAlignment="1">
      <alignment horizontal="right"/>
    </xf>
    <xf numFmtId="187" fontId="0" fillId="0" borderId="26" xfId="0" applyNumberFormat="1" applyFont="1" applyFill="1" applyBorder="1" applyAlignment="1">
      <alignment/>
    </xf>
    <xf numFmtId="49" fontId="0" fillId="0" borderId="34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196" fontId="0" fillId="0" borderId="12" xfId="0" applyNumberFormat="1" applyFont="1" applyFill="1" applyBorder="1" applyAlignment="1">
      <alignment/>
    </xf>
    <xf numFmtId="196" fontId="0" fillId="0" borderId="33" xfId="0" applyNumberFormat="1" applyFont="1" applyFill="1" applyBorder="1" applyAlignment="1">
      <alignment horizontal="right"/>
    </xf>
    <xf numFmtId="196" fontId="0" fillId="0" borderId="31" xfId="0" applyNumberFormat="1" applyFont="1" applyFill="1" applyBorder="1" applyAlignment="1">
      <alignment horizontal="right"/>
    </xf>
    <xf numFmtId="196" fontId="0" fillId="0" borderId="32" xfId="0" applyNumberFormat="1" applyFont="1" applyFill="1" applyBorder="1" applyAlignment="1">
      <alignment horizontal="right"/>
    </xf>
    <xf numFmtId="196" fontId="0" fillId="0" borderId="25" xfId="0" applyNumberFormat="1" applyFont="1" applyFill="1" applyBorder="1" applyAlignment="1">
      <alignment horizontal="right"/>
    </xf>
    <xf numFmtId="196" fontId="0" fillId="0" borderId="27" xfId="0" applyNumberFormat="1" applyFont="1" applyFill="1" applyBorder="1" applyAlignment="1">
      <alignment horizontal="right"/>
    </xf>
    <xf numFmtId="196" fontId="0" fillId="0" borderId="30" xfId="0" applyNumberFormat="1" applyFont="1" applyFill="1" applyBorder="1" applyAlignment="1">
      <alignment horizontal="right"/>
    </xf>
    <xf numFmtId="196" fontId="0" fillId="0" borderId="31" xfId="0" applyNumberFormat="1" applyFont="1" applyFill="1" applyBorder="1" applyAlignment="1">
      <alignment horizontal="right"/>
    </xf>
    <xf numFmtId="196" fontId="0" fillId="0" borderId="33" xfId="0" applyNumberFormat="1" applyFont="1" applyFill="1" applyBorder="1" applyAlignment="1">
      <alignment horizontal="right"/>
    </xf>
    <xf numFmtId="196" fontId="0" fillId="0" borderId="32" xfId="0" applyNumberFormat="1" applyFont="1" applyFill="1" applyBorder="1" applyAlignment="1">
      <alignment horizontal="right"/>
    </xf>
    <xf numFmtId="196" fontId="0" fillId="0" borderId="27" xfId="0" applyNumberFormat="1" applyFill="1" applyBorder="1" applyAlignment="1">
      <alignment horizontal="right"/>
    </xf>
    <xf numFmtId="196" fontId="0" fillId="0" borderId="30" xfId="0" applyNumberFormat="1" applyFill="1" applyBorder="1" applyAlignment="1">
      <alignment horizontal="right"/>
    </xf>
    <xf numFmtId="189" fontId="0" fillId="0" borderId="27" xfId="0" applyNumberFormat="1" applyFont="1" applyFill="1" applyBorder="1" applyAlignment="1">
      <alignment horizontal="right"/>
    </xf>
    <xf numFmtId="189" fontId="0" fillId="0" borderId="27" xfId="0" applyNumberFormat="1" applyFont="1" applyFill="1" applyBorder="1" applyAlignment="1">
      <alignment/>
    </xf>
    <xf numFmtId="189" fontId="0" fillId="0" borderId="33" xfId="0" applyNumberFormat="1" applyFont="1" applyFill="1" applyBorder="1" applyAlignment="1">
      <alignment/>
    </xf>
    <xf numFmtId="189" fontId="0" fillId="0" borderId="30" xfId="0" applyNumberFormat="1" applyFont="1" applyFill="1" applyBorder="1" applyAlignment="1">
      <alignment horizontal="right"/>
    </xf>
    <xf numFmtId="189" fontId="0" fillId="0" borderId="30" xfId="0" applyNumberFormat="1" applyFont="1" applyFill="1" applyBorder="1" applyAlignment="1">
      <alignment/>
    </xf>
    <xf numFmtId="189" fontId="0" fillId="0" borderId="31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 horizontal="right"/>
    </xf>
    <xf numFmtId="180" fontId="0" fillId="0" borderId="32" xfId="0" applyNumberFormat="1" applyFont="1" applyFill="1" applyBorder="1" applyAlignment="1">
      <alignment horizontal="right"/>
    </xf>
    <xf numFmtId="196" fontId="0" fillId="0" borderId="38" xfId="0" applyNumberFormat="1" applyFont="1" applyFill="1" applyBorder="1" applyAlignment="1">
      <alignment horizontal="right"/>
    </xf>
    <xf numFmtId="187" fontId="0" fillId="0" borderId="27" xfId="0" applyNumberFormat="1" applyFont="1" applyFill="1" applyBorder="1" applyAlignment="1">
      <alignment horizontal="right"/>
    </xf>
    <xf numFmtId="187" fontId="0" fillId="0" borderId="33" xfId="0" applyNumberFormat="1" applyFont="1" applyFill="1" applyBorder="1" applyAlignment="1">
      <alignment horizontal="right"/>
    </xf>
    <xf numFmtId="196" fontId="0" fillId="0" borderId="31" xfId="0" applyNumberFormat="1" applyFill="1" applyBorder="1" applyAlignment="1">
      <alignment horizontal="right"/>
    </xf>
    <xf numFmtId="187" fontId="0" fillId="0" borderId="25" xfId="0" applyNumberFormat="1" applyFont="1" applyFill="1" applyBorder="1" applyAlignment="1">
      <alignment/>
    </xf>
    <xf numFmtId="187" fontId="0" fillId="0" borderId="32" xfId="0" applyNumberFormat="1" applyFont="1" applyFill="1" applyBorder="1" applyAlignment="1">
      <alignment/>
    </xf>
    <xf numFmtId="196" fontId="0" fillId="0" borderId="35" xfId="0" applyNumberFormat="1" applyFill="1" applyBorder="1" applyAlignment="1">
      <alignment horizontal="right"/>
    </xf>
    <xf numFmtId="196" fontId="0" fillId="0" borderId="35" xfId="0" applyNumberFormat="1" applyFont="1" applyFill="1" applyBorder="1" applyAlignment="1">
      <alignment/>
    </xf>
    <xf numFmtId="196" fontId="0" fillId="0" borderId="34" xfId="0" applyNumberFormat="1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187" fontId="0" fillId="0" borderId="33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/>
    </xf>
    <xf numFmtId="187" fontId="0" fillId="0" borderId="31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 horizontal="right"/>
    </xf>
    <xf numFmtId="187" fontId="0" fillId="0" borderId="31" xfId="0" applyNumberFormat="1" applyFont="1" applyFill="1" applyBorder="1" applyAlignment="1">
      <alignment horizontal="right"/>
    </xf>
    <xf numFmtId="178" fontId="0" fillId="0" borderId="30" xfId="0" applyNumberFormat="1" applyFont="1" applyFill="1" applyBorder="1" applyAlignment="1">
      <alignment horizontal="right"/>
    </xf>
    <xf numFmtId="187" fontId="0" fillId="0" borderId="35" xfId="0" applyNumberFormat="1" applyFont="1" applyFill="1" applyBorder="1" applyAlignment="1">
      <alignment/>
    </xf>
    <xf numFmtId="187" fontId="0" fillId="0" borderId="35" xfId="0" applyNumberFormat="1" applyFon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213" fontId="0" fillId="0" borderId="30" xfId="0" applyNumberFormat="1" applyFont="1" applyFill="1" applyBorder="1" applyAlignment="1">
      <alignment vertical="center"/>
    </xf>
    <xf numFmtId="213" fontId="0" fillId="0" borderId="27" xfId="0" applyNumberFormat="1" applyFont="1" applyFill="1" applyBorder="1" applyAlignment="1">
      <alignment vertical="center"/>
    </xf>
    <xf numFmtId="213" fontId="0" fillId="0" borderId="27" xfId="0" applyNumberFormat="1" applyFont="1" applyFill="1" applyBorder="1" applyAlignment="1">
      <alignment vertical="center"/>
    </xf>
    <xf numFmtId="213" fontId="0" fillId="0" borderId="33" xfId="0" applyNumberFormat="1" applyFont="1" applyFill="1" applyBorder="1" applyAlignment="1">
      <alignment vertical="center"/>
    </xf>
    <xf numFmtId="213" fontId="0" fillId="0" borderId="14" xfId="0" applyNumberFormat="1" applyFont="1" applyFill="1" applyBorder="1" applyAlignment="1">
      <alignment vertical="center"/>
    </xf>
    <xf numFmtId="213" fontId="0" fillId="0" borderId="30" xfId="0" applyNumberFormat="1" applyFont="1" applyFill="1" applyBorder="1" applyAlignment="1">
      <alignment vertical="center"/>
    </xf>
    <xf numFmtId="213" fontId="0" fillId="0" borderId="31" xfId="0" applyNumberFormat="1" applyFont="1" applyFill="1" applyBorder="1" applyAlignment="1">
      <alignment vertical="center"/>
    </xf>
    <xf numFmtId="213" fontId="0" fillId="0" borderId="11" xfId="0" applyNumberFormat="1" applyFont="1" applyFill="1" applyBorder="1" applyAlignment="1">
      <alignment vertical="center"/>
    </xf>
    <xf numFmtId="213" fontId="0" fillId="0" borderId="30" xfId="0" applyNumberFormat="1" applyFont="1" applyFill="1" applyBorder="1" applyAlignment="1">
      <alignment horizontal="right" vertical="center"/>
    </xf>
    <xf numFmtId="213" fontId="0" fillId="0" borderId="31" xfId="0" applyNumberFormat="1" applyFill="1" applyBorder="1" applyAlignment="1">
      <alignment horizontal="right" vertical="center" wrapText="1"/>
    </xf>
    <xf numFmtId="213" fontId="0" fillId="0" borderId="11" xfId="0" applyNumberFormat="1" applyFont="1" applyFill="1" applyBorder="1" applyAlignment="1">
      <alignment horizontal="right" vertical="center" wrapText="1"/>
    </xf>
    <xf numFmtId="213" fontId="0" fillId="0" borderId="30" xfId="0" applyNumberFormat="1" applyFont="1" applyFill="1" applyBorder="1" applyAlignment="1">
      <alignment horizontal="right" vertical="center" wrapText="1"/>
    </xf>
    <xf numFmtId="213" fontId="0" fillId="0" borderId="30" xfId="0" applyNumberFormat="1" applyFont="1" applyFill="1" applyBorder="1" applyAlignment="1">
      <alignment horizontal="right" vertical="center"/>
    </xf>
    <xf numFmtId="213" fontId="0" fillId="0" borderId="11" xfId="0" applyNumberFormat="1" applyFont="1" applyFill="1" applyBorder="1" applyAlignment="1">
      <alignment horizontal="right" vertical="center"/>
    </xf>
    <xf numFmtId="213" fontId="0" fillId="0" borderId="42" xfId="0" applyNumberFormat="1" applyFont="1" applyFill="1" applyBorder="1" applyAlignment="1">
      <alignment vertical="center"/>
    </xf>
    <xf numFmtId="213" fontId="0" fillId="0" borderId="42" xfId="0" applyNumberFormat="1" applyFont="1" applyFill="1" applyBorder="1" applyAlignment="1">
      <alignment vertical="center"/>
    </xf>
    <xf numFmtId="213" fontId="0" fillId="0" borderId="24" xfId="0" applyNumberFormat="1" applyFont="1" applyFill="1" applyBorder="1" applyAlignment="1">
      <alignment vertical="center"/>
    </xf>
    <xf numFmtId="213" fontId="0" fillId="0" borderId="28" xfId="0" applyNumberFormat="1" applyFont="1" applyFill="1" applyBorder="1" applyAlignment="1">
      <alignment vertical="center"/>
    </xf>
    <xf numFmtId="213" fontId="0" fillId="0" borderId="31" xfId="0" applyNumberFormat="1" applyFont="1" applyFill="1" applyBorder="1" applyAlignment="1">
      <alignment horizontal="right" vertical="center" wrapText="1"/>
    </xf>
    <xf numFmtId="213" fontId="0" fillId="0" borderId="31" xfId="0" applyNumberFormat="1" applyFill="1" applyBorder="1" applyAlignment="1">
      <alignment horizontal="right" vertical="center"/>
    </xf>
    <xf numFmtId="213" fontId="0" fillId="0" borderId="31" xfId="0" applyNumberFormat="1" applyFont="1" applyFill="1" applyBorder="1" applyAlignment="1">
      <alignment horizontal="right" vertical="center"/>
    </xf>
    <xf numFmtId="213" fontId="0" fillId="0" borderId="34" xfId="0" applyNumberFormat="1" applyFont="1" applyFill="1" applyBorder="1" applyAlignment="1">
      <alignment horizontal="right" vertical="center"/>
    </xf>
    <xf numFmtId="213" fontId="0" fillId="0" borderId="11" xfId="0" applyNumberFormat="1" applyFont="1" applyFill="1" applyBorder="1" applyAlignment="1">
      <alignment horizontal="right" vertical="center"/>
    </xf>
    <xf numFmtId="213" fontId="0" fillId="0" borderId="12" xfId="0" applyNumberFormat="1" applyFont="1" applyFill="1" applyBorder="1" applyAlignment="1">
      <alignment horizontal="right" vertical="center"/>
    </xf>
    <xf numFmtId="2" fontId="0" fillId="0" borderId="30" xfId="0" applyNumberFormat="1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181" fontId="0" fillId="0" borderId="35" xfId="0" applyNumberFormat="1" applyFont="1" applyFill="1" applyBorder="1" applyAlignment="1" applyProtection="1">
      <alignment horizontal="right" vertical="center"/>
      <protection locked="0"/>
    </xf>
    <xf numFmtId="181" fontId="0" fillId="0" borderId="35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26" xfId="0" applyNumberForma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right" vertical="center"/>
    </xf>
    <xf numFmtId="41" fontId="0" fillId="0" borderId="0" xfId="0" applyNumberFormat="1" applyFill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88" fontId="7" fillId="0" borderId="31" xfId="0" applyNumberFormat="1" applyFont="1" applyFill="1" applyBorder="1" applyAlignment="1">
      <alignment vertical="center"/>
    </xf>
    <xf numFmtId="188" fontId="7" fillId="0" borderId="11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188" fontId="7" fillId="0" borderId="33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top" wrapText="1"/>
    </xf>
    <xf numFmtId="188" fontId="7" fillId="0" borderId="34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8" fontId="8" fillId="0" borderId="21" xfId="0" applyNumberFormat="1" applyFont="1" applyFill="1" applyBorder="1" applyAlignment="1">
      <alignment horizontal="center" vertical="center"/>
    </xf>
    <xf numFmtId="38" fontId="8" fillId="0" borderId="22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215" fontId="12" fillId="0" borderId="0" xfId="100" applyNumberFormat="1" applyFont="1" applyFill="1" applyBorder="1" applyAlignment="1">
      <alignment horizontal="right" vertical="center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見出し 1" xfId="86"/>
    <cellStyle name="見出し 2" xfId="87"/>
    <cellStyle name="見出し 2 2" xfId="88"/>
    <cellStyle name="見出し 3" xfId="89"/>
    <cellStyle name="見出し 4" xfId="90"/>
    <cellStyle name="集計" xfId="91"/>
    <cellStyle name="集計 2" xfId="92"/>
    <cellStyle name="出力" xfId="93"/>
    <cellStyle name="出力 2" xfId="94"/>
    <cellStyle name="説明文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6" xfId="102"/>
    <cellStyle name="標準_2010西三河の統計(原本) (version 1)" xfId="103"/>
    <cellStyle name="標準_Sheet1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showGridLines="0" tabSelected="1" zoomScaleSheetLayoutView="90" workbookViewId="0" topLeftCell="A1">
      <selection activeCell="A1" sqref="A1:C1"/>
    </sheetView>
  </sheetViews>
  <sheetFormatPr defaultColWidth="8.796875" defaultRowHeight="15" customHeight="1"/>
  <cols>
    <col min="1" max="1" width="33.69921875" style="264" customWidth="1"/>
    <col min="2" max="2" width="32.3984375" style="264" customWidth="1"/>
    <col min="3" max="3" width="37.59765625" style="264" customWidth="1"/>
    <col min="4" max="4" width="9.69921875" style="264" bestFit="1" customWidth="1"/>
    <col min="5" max="16384" width="9.09765625" style="264" customWidth="1"/>
  </cols>
  <sheetData>
    <row r="1" spans="1:3" ht="15" customHeight="1">
      <c r="A1" s="471" t="s">
        <v>142</v>
      </c>
      <c r="B1" s="472"/>
      <c r="C1" s="472"/>
    </row>
    <row r="2" spans="1:3" ht="15" customHeight="1">
      <c r="A2" s="130"/>
      <c r="B2" s="130"/>
      <c r="C2" s="292" t="s">
        <v>371</v>
      </c>
    </row>
    <row r="3" spans="1:3" ht="17.25" customHeight="1">
      <c r="A3" s="265"/>
      <c r="B3" s="265"/>
      <c r="C3" s="126" t="s">
        <v>162</v>
      </c>
    </row>
    <row r="4" spans="1:3" ht="17.25" customHeight="1">
      <c r="A4" s="127" t="s">
        <v>138</v>
      </c>
      <c r="B4" s="128" t="s">
        <v>163</v>
      </c>
      <c r="C4" s="129" t="s">
        <v>164</v>
      </c>
    </row>
    <row r="5" spans="1:3" ht="17.25" customHeight="1">
      <c r="A5" s="266"/>
      <c r="B5" s="266"/>
      <c r="C5" s="267" t="s">
        <v>165</v>
      </c>
    </row>
    <row r="6" spans="1:3" ht="15" customHeight="1">
      <c r="A6" s="268"/>
      <c r="B6" s="269"/>
      <c r="C6" s="270"/>
    </row>
    <row r="7" spans="1:3" ht="15" customHeight="1">
      <c r="A7" s="335" t="s">
        <v>290</v>
      </c>
      <c r="B7" s="271" t="s">
        <v>166</v>
      </c>
      <c r="C7" s="272" t="s">
        <v>167</v>
      </c>
    </row>
    <row r="8" spans="1:3" ht="15" customHeight="1">
      <c r="A8" s="271" t="s">
        <v>338</v>
      </c>
      <c r="B8" s="271" t="s">
        <v>305</v>
      </c>
      <c r="C8" s="272" t="s">
        <v>283</v>
      </c>
    </row>
    <row r="9" spans="1:3" ht="15" customHeight="1">
      <c r="A9" s="268"/>
      <c r="B9" s="268"/>
      <c r="C9" s="273" t="s">
        <v>284</v>
      </c>
    </row>
    <row r="10" spans="1:3" ht="15" customHeight="1">
      <c r="A10" s="268"/>
      <c r="B10" s="268"/>
      <c r="C10" s="273"/>
    </row>
    <row r="11" spans="1:3" ht="15" customHeight="1">
      <c r="A11" s="271" t="s">
        <v>139</v>
      </c>
      <c r="B11" s="271" t="s">
        <v>168</v>
      </c>
      <c r="C11" s="272" t="s">
        <v>412</v>
      </c>
    </row>
    <row r="12" spans="1:3" ht="15" customHeight="1">
      <c r="A12" s="271" t="s">
        <v>351</v>
      </c>
      <c r="B12" s="271" t="s">
        <v>310</v>
      </c>
      <c r="C12" s="272" t="s">
        <v>413</v>
      </c>
    </row>
    <row r="13" spans="1:3" ht="15" customHeight="1">
      <c r="A13" s="271"/>
      <c r="B13" s="271"/>
      <c r="C13" s="272" t="s">
        <v>352</v>
      </c>
    </row>
    <row r="14" spans="1:3" ht="15" customHeight="1">
      <c r="A14" s="271"/>
      <c r="B14" s="271"/>
      <c r="C14" s="272"/>
    </row>
    <row r="15" spans="1:3" ht="15" customHeight="1">
      <c r="A15" s="271" t="s">
        <v>192</v>
      </c>
      <c r="B15" s="271" t="s">
        <v>169</v>
      </c>
      <c r="C15" s="272" t="s">
        <v>170</v>
      </c>
    </row>
    <row r="16" spans="1:3" ht="15" customHeight="1">
      <c r="A16" s="271" t="s">
        <v>193</v>
      </c>
      <c r="B16" s="271" t="s">
        <v>307</v>
      </c>
      <c r="C16" s="272" t="s">
        <v>171</v>
      </c>
    </row>
    <row r="17" spans="1:3" ht="15" customHeight="1">
      <c r="A17" s="271"/>
      <c r="B17" s="271"/>
      <c r="C17" s="272" t="s">
        <v>328</v>
      </c>
    </row>
    <row r="18" spans="1:3" ht="15" customHeight="1">
      <c r="A18" s="271"/>
      <c r="B18" s="271"/>
      <c r="C18" s="272"/>
    </row>
    <row r="19" spans="1:3" ht="15" customHeight="1">
      <c r="A19" s="271" t="s">
        <v>140</v>
      </c>
      <c r="B19" s="271" t="s">
        <v>172</v>
      </c>
      <c r="C19" s="273" t="s">
        <v>149</v>
      </c>
    </row>
    <row r="20" spans="1:3" ht="15" customHeight="1">
      <c r="A20" s="271" t="s">
        <v>276</v>
      </c>
      <c r="B20" s="271" t="s">
        <v>315</v>
      </c>
      <c r="C20" s="273" t="s">
        <v>195</v>
      </c>
    </row>
    <row r="21" spans="1:3" ht="15" customHeight="1">
      <c r="A21" s="271"/>
      <c r="B21" s="271"/>
      <c r="C21" s="272" t="s">
        <v>173</v>
      </c>
    </row>
    <row r="22" spans="1:3" ht="15" customHeight="1">
      <c r="A22" s="271"/>
      <c r="B22" s="271"/>
      <c r="C22" s="272"/>
    </row>
    <row r="23" spans="1:3" ht="15" customHeight="1">
      <c r="A23" s="271" t="s">
        <v>174</v>
      </c>
      <c r="B23" s="271" t="s">
        <v>175</v>
      </c>
      <c r="C23" s="272" t="s">
        <v>150</v>
      </c>
    </row>
    <row r="24" spans="1:3" ht="15" customHeight="1">
      <c r="A24" s="271" t="s">
        <v>353</v>
      </c>
      <c r="B24" s="271" t="s">
        <v>314</v>
      </c>
      <c r="C24" s="272" t="s">
        <v>176</v>
      </c>
    </row>
    <row r="25" spans="1:3" ht="15" customHeight="1">
      <c r="A25" s="271"/>
      <c r="B25" s="271"/>
      <c r="C25" s="273" t="s">
        <v>323</v>
      </c>
    </row>
    <row r="26" spans="1:3" ht="15" customHeight="1">
      <c r="A26" s="271"/>
      <c r="B26" s="271"/>
      <c r="C26" s="272"/>
    </row>
    <row r="27" spans="1:3" ht="15" customHeight="1">
      <c r="A27" s="271" t="s">
        <v>324</v>
      </c>
      <c r="B27" s="271" t="s">
        <v>177</v>
      </c>
      <c r="C27" s="272" t="s">
        <v>277</v>
      </c>
    </row>
    <row r="28" spans="1:3" ht="15" customHeight="1">
      <c r="A28" s="271" t="s">
        <v>325</v>
      </c>
      <c r="B28" s="271" t="s">
        <v>308</v>
      </c>
      <c r="C28" s="272" t="s">
        <v>178</v>
      </c>
    </row>
    <row r="29" spans="1:3" ht="15" customHeight="1">
      <c r="A29" s="271"/>
      <c r="B29" s="271"/>
      <c r="C29" s="336" t="s">
        <v>337</v>
      </c>
    </row>
    <row r="30" spans="1:3" ht="15" customHeight="1">
      <c r="A30" s="271"/>
      <c r="B30" s="271"/>
      <c r="C30" s="272"/>
    </row>
    <row r="31" spans="1:3" ht="15" customHeight="1">
      <c r="A31" s="271" t="s">
        <v>141</v>
      </c>
      <c r="B31" s="271" t="s">
        <v>179</v>
      </c>
      <c r="C31" s="272" t="s">
        <v>194</v>
      </c>
    </row>
    <row r="32" spans="1:3" ht="15" customHeight="1">
      <c r="A32" s="271" t="s">
        <v>151</v>
      </c>
      <c r="B32" s="271" t="s">
        <v>311</v>
      </c>
      <c r="C32" s="272" t="s">
        <v>279</v>
      </c>
    </row>
    <row r="33" spans="1:3" ht="15" customHeight="1">
      <c r="A33" s="271"/>
      <c r="B33" s="271"/>
      <c r="C33" s="337" t="s">
        <v>180</v>
      </c>
    </row>
    <row r="34" spans="1:3" ht="15" customHeight="1">
      <c r="A34" s="271"/>
      <c r="B34" s="271"/>
      <c r="C34" s="272"/>
    </row>
    <row r="35" spans="1:3" ht="15" customHeight="1">
      <c r="A35" s="271" t="s">
        <v>278</v>
      </c>
      <c r="B35" s="271" t="s">
        <v>181</v>
      </c>
      <c r="C35" s="272" t="s">
        <v>326</v>
      </c>
    </row>
    <row r="36" spans="1:3" ht="15" customHeight="1">
      <c r="A36" s="271" t="s">
        <v>336</v>
      </c>
      <c r="B36" s="271" t="s">
        <v>312</v>
      </c>
      <c r="C36" s="272" t="s">
        <v>280</v>
      </c>
    </row>
    <row r="37" spans="1:3" ht="15" customHeight="1">
      <c r="A37" s="271"/>
      <c r="B37" s="271"/>
      <c r="C37" s="337" t="s">
        <v>327</v>
      </c>
    </row>
    <row r="38" spans="1:3" ht="15" customHeight="1">
      <c r="A38" s="271"/>
      <c r="B38" s="271"/>
      <c r="C38" s="272"/>
    </row>
    <row r="39" spans="1:3" ht="15" customHeight="1">
      <c r="A39" s="271" t="s">
        <v>182</v>
      </c>
      <c r="B39" s="271" t="s">
        <v>183</v>
      </c>
      <c r="C39" s="272" t="s">
        <v>184</v>
      </c>
    </row>
    <row r="40" spans="1:3" ht="15" customHeight="1">
      <c r="A40" s="271" t="s">
        <v>185</v>
      </c>
      <c r="B40" s="271" t="s">
        <v>309</v>
      </c>
      <c r="C40" s="272" t="s">
        <v>334</v>
      </c>
    </row>
    <row r="41" spans="1:3" ht="15" customHeight="1">
      <c r="A41" s="268"/>
      <c r="B41" s="268"/>
      <c r="C41" s="272" t="s">
        <v>320</v>
      </c>
    </row>
    <row r="42" spans="1:3" ht="15" customHeight="1">
      <c r="A42" s="271"/>
      <c r="B42" s="271"/>
      <c r="C42" s="272"/>
    </row>
    <row r="43" spans="1:3" ht="15" customHeight="1">
      <c r="A43" s="271" t="s">
        <v>275</v>
      </c>
      <c r="B43" s="271" t="s">
        <v>186</v>
      </c>
      <c r="C43" s="272" t="s">
        <v>355</v>
      </c>
    </row>
    <row r="44" spans="1:3" ht="15" customHeight="1">
      <c r="A44" s="271" t="s">
        <v>354</v>
      </c>
      <c r="B44" s="271" t="s">
        <v>313</v>
      </c>
      <c r="C44" s="272" t="s">
        <v>187</v>
      </c>
    </row>
    <row r="45" spans="1:3" ht="15" customHeight="1">
      <c r="A45" s="271" t="s">
        <v>188</v>
      </c>
      <c r="B45" s="271"/>
      <c r="C45" s="272" t="s">
        <v>189</v>
      </c>
    </row>
    <row r="46" spans="1:3" ht="15" customHeight="1">
      <c r="A46" s="274"/>
      <c r="B46" s="274"/>
      <c r="C46" s="275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1" width="9.09765625" style="1" customWidth="1"/>
    <col min="2" max="2" width="7.69921875" style="1" customWidth="1"/>
    <col min="3" max="3" width="6.69921875" style="1" customWidth="1"/>
    <col min="4" max="4" width="7.69921875" style="1" customWidth="1"/>
    <col min="5" max="9" width="6.69921875" style="1" customWidth="1"/>
    <col min="10" max="11" width="3.69921875" style="1" customWidth="1"/>
    <col min="12" max="12" width="3.59765625" style="1" customWidth="1"/>
    <col min="13" max="13" width="3.69921875" style="1" customWidth="1"/>
    <col min="14" max="16" width="6.69921875" style="1" customWidth="1"/>
    <col min="17" max="18" width="10.8984375" style="1" customWidth="1"/>
    <col min="19" max="16384" width="9.09765625" style="1" customWidth="1"/>
  </cols>
  <sheetData>
    <row r="1" spans="1:18" ht="18" customHeight="1" thickBot="1">
      <c r="A1" s="84" t="s">
        <v>257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 t="s">
        <v>346</v>
      </c>
    </row>
    <row r="2" spans="1:18" s="2" customFormat="1" ht="21" customHeight="1">
      <c r="A2" s="521"/>
      <c r="B2" s="523" t="s">
        <v>356</v>
      </c>
      <c r="C2" s="525" t="s">
        <v>258</v>
      </c>
      <c r="D2" s="527" t="s">
        <v>357</v>
      </c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9"/>
      <c r="Q2" s="511" t="s">
        <v>347</v>
      </c>
      <c r="R2" s="511" t="s">
        <v>348</v>
      </c>
    </row>
    <row r="3" spans="1:18" s="2" customFormat="1" ht="42.75" customHeight="1">
      <c r="A3" s="522"/>
      <c r="B3" s="524"/>
      <c r="C3" s="526"/>
      <c r="D3" s="88" t="s">
        <v>259</v>
      </c>
      <c r="E3" s="87" t="s">
        <v>360</v>
      </c>
      <c r="F3" s="150" t="s">
        <v>359</v>
      </c>
      <c r="G3" s="149" t="s">
        <v>358</v>
      </c>
      <c r="H3" s="149" t="s">
        <v>361</v>
      </c>
      <c r="I3" s="89" t="s">
        <v>260</v>
      </c>
      <c r="J3" s="515" t="s">
        <v>362</v>
      </c>
      <c r="K3" s="516"/>
      <c r="L3" s="517" t="s">
        <v>363</v>
      </c>
      <c r="M3" s="518"/>
      <c r="N3" s="90" t="s">
        <v>364</v>
      </c>
      <c r="O3" s="149" t="s">
        <v>261</v>
      </c>
      <c r="P3" s="87" t="s">
        <v>262</v>
      </c>
      <c r="Q3" s="512"/>
      <c r="R3" s="512"/>
    </row>
    <row r="4" spans="1:18" ht="21" customHeight="1">
      <c r="A4" s="91" t="s">
        <v>263</v>
      </c>
      <c r="B4" s="319">
        <v>3156</v>
      </c>
      <c r="C4" s="220">
        <v>846</v>
      </c>
      <c r="D4" s="220">
        <v>714</v>
      </c>
      <c r="E4" s="320">
        <v>503</v>
      </c>
      <c r="F4" s="220">
        <v>1</v>
      </c>
      <c r="G4" s="220">
        <v>1</v>
      </c>
      <c r="H4" s="220">
        <v>8</v>
      </c>
      <c r="I4" s="220">
        <v>54</v>
      </c>
      <c r="J4" s="519">
        <v>62</v>
      </c>
      <c r="K4" s="520"/>
      <c r="L4" s="519">
        <v>39</v>
      </c>
      <c r="M4" s="520"/>
      <c r="N4" s="321">
        <v>24</v>
      </c>
      <c r="O4" s="220">
        <v>4</v>
      </c>
      <c r="P4" s="220">
        <v>18</v>
      </c>
      <c r="Q4" s="321">
        <v>94</v>
      </c>
      <c r="R4" s="322">
        <v>38</v>
      </c>
    </row>
    <row r="5" spans="1:18" ht="21" customHeight="1">
      <c r="A5" s="92" t="s">
        <v>264</v>
      </c>
      <c r="B5" s="323">
        <v>728</v>
      </c>
      <c r="C5" s="221">
        <v>403</v>
      </c>
      <c r="D5" s="221">
        <v>329</v>
      </c>
      <c r="E5" s="324">
        <v>43</v>
      </c>
      <c r="F5" s="325" t="s">
        <v>366</v>
      </c>
      <c r="G5" s="221">
        <v>3</v>
      </c>
      <c r="H5" s="325" t="s">
        <v>366</v>
      </c>
      <c r="I5" s="221">
        <v>177</v>
      </c>
      <c r="J5" s="513">
        <v>28</v>
      </c>
      <c r="K5" s="514"/>
      <c r="L5" s="513">
        <v>23</v>
      </c>
      <c r="M5" s="514"/>
      <c r="N5" s="327">
        <v>46</v>
      </c>
      <c r="O5" s="221">
        <v>5</v>
      </c>
      <c r="P5" s="221">
        <v>4</v>
      </c>
      <c r="Q5" s="326">
        <v>55</v>
      </c>
      <c r="R5" s="328">
        <v>19</v>
      </c>
    </row>
    <row r="6" spans="1:18" ht="21" customHeight="1">
      <c r="A6" s="92" t="s">
        <v>265</v>
      </c>
      <c r="B6" s="323">
        <v>1094</v>
      </c>
      <c r="C6" s="221">
        <v>357</v>
      </c>
      <c r="D6" s="221">
        <v>287</v>
      </c>
      <c r="E6" s="324">
        <v>238</v>
      </c>
      <c r="F6" s="221">
        <v>1</v>
      </c>
      <c r="G6" s="325" t="s">
        <v>366</v>
      </c>
      <c r="H6" s="325" t="s">
        <v>366</v>
      </c>
      <c r="I6" s="221">
        <v>20</v>
      </c>
      <c r="J6" s="513">
        <v>4</v>
      </c>
      <c r="K6" s="514"/>
      <c r="L6" s="513">
        <v>20</v>
      </c>
      <c r="M6" s="514"/>
      <c r="N6" s="221">
        <v>3</v>
      </c>
      <c r="O6" s="325" t="s">
        <v>366</v>
      </c>
      <c r="P6" s="221">
        <v>1</v>
      </c>
      <c r="Q6" s="326">
        <v>45</v>
      </c>
      <c r="R6" s="328">
        <v>25</v>
      </c>
    </row>
    <row r="7" spans="1:18" ht="21" customHeight="1">
      <c r="A7" s="92" t="s">
        <v>266</v>
      </c>
      <c r="B7" s="323">
        <v>5304</v>
      </c>
      <c r="C7" s="221">
        <v>1580</v>
      </c>
      <c r="D7" s="221">
        <v>1319</v>
      </c>
      <c r="E7" s="324">
        <v>934</v>
      </c>
      <c r="F7" s="221">
        <v>2</v>
      </c>
      <c r="G7" s="325">
        <v>9</v>
      </c>
      <c r="H7" s="325">
        <v>17</v>
      </c>
      <c r="I7" s="221">
        <v>101</v>
      </c>
      <c r="J7" s="513">
        <v>22</v>
      </c>
      <c r="K7" s="514"/>
      <c r="L7" s="513">
        <v>127</v>
      </c>
      <c r="M7" s="514"/>
      <c r="N7" s="325">
        <v>55</v>
      </c>
      <c r="O7" s="325">
        <v>16</v>
      </c>
      <c r="P7" s="221">
        <v>36</v>
      </c>
      <c r="Q7" s="326">
        <v>184</v>
      </c>
      <c r="R7" s="328">
        <v>77</v>
      </c>
    </row>
    <row r="8" spans="1:18" ht="21" customHeight="1">
      <c r="A8" s="92" t="s">
        <v>267</v>
      </c>
      <c r="B8" s="323">
        <v>1660</v>
      </c>
      <c r="C8" s="221">
        <v>761</v>
      </c>
      <c r="D8" s="221">
        <v>614</v>
      </c>
      <c r="E8" s="324">
        <v>279</v>
      </c>
      <c r="F8" s="221">
        <v>2</v>
      </c>
      <c r="G8" s="221">
        <v>3</v>
      </c>
      <c r="H8" s="221">
        <v>8</v>
      </c>
      <c r="I8" s="221">
        <v>80</v>
      </c>
      <c r="J8" s="513">
        <v>65</v>
      </c>
      <c r="K8" s="514"/>
      <c r="L8" s="513">
        <v>134</v>
      </c>
      <c r="M8" s="514"/>
      <c r="N8" s="221">
        <v>34</v>
      </c>
      <c r="O8" s="325">
        <v>1</v>
      </c>
      <c r="P8" s="221">
        <v>8</v>
      </c>
      <c r="Q8" s="326">
        <v>99</v>
      </c>
      <c r="R8" s="326">
        <v>48</v>
      </c>
    </row>
    <row r="9" spans="1:18" ht="21" customHeight="1">
      <c r="A9" s="92" t="s">
        <v>268</v>
      </c>
      <c r="B9" s="323">
        <v>3277</v>
      </c>
      <c r="C9" s="221">
        <v>1000</v>
      </c>
      <c r="D9" s="221">
        <v>848</v>
      </c>
      <c r="E9" s="324">
        <v>186</v>
      </c>
      <c r="F9" s="325" t="s">
        <v>366</v>
      </c>
      <c r="G9" s="221">
        <v>2</v>
      </c>
      <c r="H9" s="221">
        <v>67</v>
      </c>
      <c r="I9" s="221">
        <v>113</v>
      </c>
      <c r="J9" s="513">
        <v>153</v>
      </c>
      <c r="K9" s="514"/>
      <c r="L9" s="513">
        <v>112</v>
      </c>
      <c r="M9" s="514"/>
      <c r="N9" s="221">
        <v>174</v>
      </c>
      <c r="O9" s="221">
        <v>8</v>
      </c>
      <c r="P9" s="221">
        <v>33</v>
      </c>
      <c r="Q9" s="326">
        <v>113</v>
      </c>
      <c r="R9" s="326">
        <v>39</v>
      </c>
    </row>
    <row r="10" spans="1:18" ht="21" customHeight="1">
      <c r="A10" s="92" t="s">
        <v>269</v>
      </c>
      <c r="B10" s="323">
        <v>328</v>
      </c>
      <c r="C10" s="221">
        <v>118</v>
      </c>
      <c r="D10" s="221">
        <v>105</v>
      </c>
      <c r="E10" s="324">
        <v>95</v>
      </c>
      <c r="F10" s="325">
        <v>2</v>
      </c>
      <c r="G10" s="325">
        <v>1</v>
      </c>
      <c r="H10" s="325" t="s">
        <v>366</v>
      </c>
      <c r="I10" s="325" t="s">
        <v>366</v>
      </c>
      <c r="J10" s="530" t="s">
        <v>367</v>
      </c>
      <c r="K10" s="531"/>
      <c r="L10" s="530">
        <v>3</v>
      </c>
      <c r="M10" s="531"/>
      <c r="N10" s="221">
        <v>2</v>
      </c>
      <c r="O10" s="325">
        <v>2</v>
      </c>
      <c r="P10" s="325" t="s">
        <v>287</v>
      </c>
      <c r="Q10" s="329">
        <v>10</v>
      </c>
      <c r="R10" s="328">
        <v>3</v>
      </c>
    </row>
    <row r="11" spans="1:18" ht="21" customHeight="1">
      <c r="A11" s="92" t="s">
        <v>270</v>
      </c>
      <c r="B11" s="323">
        <v>142</v>
      </c>
      <c r="C11" s="221">
        <v>42</v>
      </c>
      <c r="D11" s="221">
        <v>32</v>
      </c>
      <c r="E11" s="324">
        <v>25</v>
      </c>
      <c r="F11" s="325" t="s">
        <v>366</v>
      </c>
      <c r="G11" s="325" t="s">
        <v>366</v>
      </c>
      <c r="H11" s="325" t="s">
        <v>366</v>
      </c>
      <c r="I11" s="325">
        <v>2</v>
      </c>
      <c r="J11" s="530" t="s">
        <v>287</v>
      </c>
      <c r="K11" s="531"/>
      <c r="L11" s="530">
        <v>1</v>
      </c>
      <c r="M11" s="531"/>
      <c r="N11" s="325">
        <v>1</v>
      </c>
      <c r="O11" s="325" t="s">
        <v>366</v>
      </c>
      <c r="P11" s="221">
        <v>3</v>
      </c>
      <c r="Q11" s="326">
        <v>7</v>
      </c>
      <c r="R11" s="328">
        <v>3</v>
      </c>
    </row>
    <row r="12" spans="1:18" ht="21" customHeight="1">
      <c r="A12" s="163" t="s">
        <v>204</v>
      </c>
      <c r="B12" s="323">
        <v>596</v>
      </c>
      <c r="C12" s="221">
        <v>252</v>
      </c>
      <c r="D12" s="221">
        <v>193</v>
      </c>
      <c r="E12" s="324">
        <v>97</v>
      </c>
      <c r="F12" s="325" t="s">
        <v>366</v>
      </c>
      <c r="G12" s="325">
        <v>1</v>
      </c>
      <c r="H12" s="325">
        <v>2</v>
      </c>
      <c r="I12" s="221">
        <v>13</v>
      </c>
      <c r="J12" s="530">
        <v>3</v>
      </c>
      <c r="K12" s="531"/>
      <c r="L12" s="530">
        <v>66</v>
      </c>
      <c r="M12" s="531"/>
      <c r="N12" s="325">
        <v>6</v>
      </c>
      <c r="O12" s="325">
        <v>1</v>
      </c>
      <c r="P12" s="221">
        <v>4</v>
      </c>
      <c r="Q12" s="326">
        <v>38</v>
      </c>
      <c r="R12" s="328">
        <v>21</v>
      </c>
    </row>
    <row r="13" spans="1:18" ht="21" customHeight="1" thickBot="1">
      <c r="A13" s="93" t="s">
        <v>271</v>
      </c>
      <c r="B13" s="330">
        <v>837</v>
      </c>
      <c r="C13" s="222">
        <v>281</v>
      </c>
      <c r="D13" s="222">
        <v>235</v>
      </c>
      <c r="E13" s="331">
        <v>98</v>
      </c>
      <c r="F13" s="332" t="s">
        <v>366</v>
      </c>
      <c r="G13" s="332">
        <v>3</v>
      </c>
      <c r="H13" s="332" t="s">
        <v>366</v>
      </c>
      <c r="I13" s="222">
        <v>12</v>
      </c>
      <c r="J13" s="533">
        <v>35</v>
      </c>
      <c r="K13" s="534"/>
      <c r="L13" s="533">
        <v>72</v>
      </c>
      <c r="M13" s="534"/>
      <c r="N13" s="222">
        <v>9</v>
      </c>
      <c r="O13" s="222">
        <v>1</v>
      </c>
      <c r="P13" s="222">
        <v>5</v>
      </c>
      <c r="Q13" s="333">
        <v>29</v>
      </c>
      <c r="R13" s="334">
        <v>17</v>
      </c>
    </row>
    <row r="14" spans="1:18" s="94" customFormat="1" ht="87" customHeight="1">
      <c r="A14" s="532" t="s">
        <v>425</v>
      </c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</row>
    <row r="15" spans="19:20" ht="12.75">
      <c r="S15" s="70"/>
      <c r="T15" s="70"/>
    </row>
    <row r="17" spans="9:10" ht="12.75">
      <c r="I17" s="555"/>
      <c r="J17" s="555"/>
    </row>
  </sheetData>
  <sheetProtection/>
  <mergeCells count="29">
    <mergeCell ref="L9:M9"/>
    <mergeCell ref="L6:M6"/>
    <mergeCell ref="A14:R14"/>
    <mergeCell ref="J12:K12"/>
    <mergeCell ref="L12:M12"/>
    <mergeCell ref="J13:K13"/>
    <mergeCell ref="L13:M13"/>
    <mergeCell ref="J11:K11"/>
    <mergeCell ref="L11:M11"/>
    <mergeCell ref="A2:A3"/>
    <mergeCell ref="B2:B3"/>
    <mergeCell ref="C2:C3"/>
    <mergeCell ref="D2:P2"/>
    <mergeCell ref="J10:K10"/>
    <mergeCell ref="L10:M10"/>
    <mergeCell ref="L7:M7"/>
    <mergeCell ref="J8:K8"/>
    <mergeCell ref="L8:M8"/>
    <mergeCell ref="J9:K9"/>
    <mergeCell ref="Q2:Q3"/>
    <mergeCell ref="J7:K7"/>
    <mergeCell ref="R2:R3"/>
    <mergeCell ref="J3:K3"/>
    <mergeCell ref="L3:M3"/>
    <mergeCell ref="J4:K4"/>
    <mergeCell ref="L4:M4"/>
    <mergeCell ref="J5:K5"/>
    <mergeCell ref="L5:M5"/>
    <mergeCell ref="J6:K6"/>
  </mergeCells>
  <printOptions/>
  <pageMargins left="0.75" right="0.75" top="1" bottom="1" header="0.512" footer="0.512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96" workbookViewId="0" topLeftCell="A1">
      <selection activeCell="A1" sqref="A1"/>
    </sheetView>
  </sheetViews>
  <sheetFormatPr defaultColWidth="8.796875" defaultRowHeight="12.75"/>
  <cols>
    <col min="1" max="1" width="10.3984375" style="5" customWidth="1"/>
    <col min="2" max="2" width="11.59765625" style="5" customWidth="1"/>
    <col min="3" max="3" width="12.09765625" style="5" customWidth="1"/>
    <col min="4" max="4" width="10.3984375" style="5" customWidth="1"/>
    <col min="5" max="5" width="10.09765625" style="5" customWidth="1"/>
    <col min="6" max="6" width="14" style="5" customWidth="1"/>
    <col min="7" max="7" width="10.09765625" style="5" bestFit="1" customWidth="1"/>
    <col min="8" max="8" width="10.3984375" style="5" customWidth="1"/>
    <col min="9" max="9" width="11.296875" style="5" customWidth="1"/>
    <col min="10" max="10" width="10.3984375" style="5" customWidth="1"/>
    <col min="11" max="16384" width="9.09765625" style="5" customWidth="1"/>
  </cols>
  <sheetData>
    <row r="1" spans="1:10" s="4" customFormat="1" ht="21" customHeight="1" thickBot="1">
      <c r="A1" s="138" t="s">
        <v>109</v>
      </c>
      <c r="B1" s="71"/>
      <c r="C1" s="71"/>
      <c r="D1" s="71"/>
      <c r="E1" s="71"/>
      <c r="F1" s="71"/>
      <c r="G1" s="71"/>
      <c r="H1" s="71"/>
      <c r="I1" s="71"/>
      <c r="J1" s="164" t="s">
        <v>322</v>
      </c>
    </row>
    <row r="2" spans="1:20" s="6" customFormat="1" ht="21" customHeight="1">
      <c r="A2" s="537"/>
      <c r="B2" s="538" t="s">
        <v>108</v>
      </c>
      <c r="C2" s="535" t="s">
        <v>110</v>
      </c>
      <c r="D2" s="76"/>
      <c r="E2" s="540" t="s">
        <v>111</v>
      </c>
      <c r="F2" s="540"/>
      <c r="G2" s="540"/>
      <c r="H2" s="540"/>
      <c r="I2" s="540"/>
      <c r="J2" s="540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s="6" customFormat="1" ht="24">
      <c r="A3" s="483"/>
      <c r="B3" s="539"/>
      <c r="C3" s="536"/>
      <c r="D3" s="77" t="s">
        <v>112</v>
      </c>
      <c r="E3" s="58" t="s">
        <v>136</v>
      </c>
      <c r="F3" s="58" t="s">
        <v>127</v>
      </c>
      <c r="G3" s="58" t="s">
        <v>137</v>
      </c>
      <c r="H3" s="58" t="s">
        <v>272</v>
      </c>
      <c r="I3" s="75" t="s">
        <v>274</v>
      </c>
      <c r="J3" s="75" t="s">
        <v>273</v>
      </c>
      <c r="K3" s="154"/>
      <c r="L3" s="151"/>
      <c r="M3" s="151"/>
      <c r="N3" s="151"/>
      <c r="O3" s="151"/>
      <c r="P3" s="151"/>
      <c r="Q3" s="151"/>
      <c r="R3" s="151"/>
      <c r="S3" s="151"/>
      <c r="T3" s="151"/>
    </row>
    <row r="4" spans="1:20" ht="21" customHeight="1">
      <c r="A4" s="31" t="s">
        <v>50</v>
      </c>
      <c r="B4" s="242">
        <v>966687</v>
      </c>
      <c r="C4" s="242">
        <v>545527</v>
      </c>
      <c r="D4" s="242">
        <v>421161</v>
      </c>
      <c r="E4" s="242">
        <v>34790</v>
      </c>
      <c r="F4" s="242">
        <v>30175</v>
      </c>
      <c r="G4" s="242">
        <v>107760</v>
      </c>
      <c r="H4" s="242">
        <v>117386</v>
      </c>
      <c r="I4" s="242">
        <v>113754</v>
      </c>
      <c r="J4" s="243">
        <v>17296</v>
      </c>
      <c r="K4" s="155"/>
      <c r="L4" s="152"/>
      <c r="M4" s="152"/>
      <c r="N4" s="152"/>
      <c r="O4" s="152"/>
      <c r="P4" s="152"/>
      <c r="Q4" s="152"/>
      <c r="R4" s="152"/>
      <c r="S4" s="152"/>
      <c r="T4" s="155"/>
    </row>
    <row r="5" spans="1:20" ht="21" customHeight="1">
      <c r="A5" s="31" t="s">
        <v>55</v>
      </c>
      <c r="B5" s="242">
        <v>124216</v>
      </c>
      <c r="C5" s="242">
        <v>61161</v>
      </c>
      <c r="D5" s="242">
        <v>63055</v>
      </c>
      <c r="E5" s="242" t="s">
        <v>321</v>
      </c>
      <c r="F5" s="242">
        <v>2690</v>
      </c>
      <c r="G5" s="242">
        <v>22325</v>
      </c>
      <c r="H5" s="242">
        <v>13391</v>
      </c>
      <c r="I5" s="242" t="s">
        <v>321</v>
      </c>
      <c r="J5" s="243">
        <v>725</v>
      </c>
      <c r="K5" s="155"/>
      <c r="L5" s="152"/>
      <c r="M5" s="152"/>
      <c r="N5" s="152"/>
      <c r="O5" s="152"/>
      <c r="P5" s="152"/>
      <c r="Q5" s="152"/>
      <c r="R5" s="152"/>
      <c r="S5" s="152"/>
      <c r="T5" s="155"/>
    </row>
    <row r="6" spans="1:20" ht="21" customHeight="1">
      <c r="A6" s="31" t="s">
        <v>56</v>
      </c>
      <c r="B6" s="242">
        <v>797737</v>
      </c>
      <c r="C6" s="242">
        <v>640853</v>
      </c>
      <c r="D6" s="242">
        <v>156884</v>
      </c>
      <c r="E6" s="242">
        <v>12317</v>
      </c>
      <c r="F6" s="242">
        <v>3937</v>
      </c>
      <c r="G6" s="244">
        <v>48998</v>
      </c>
      <c r="H6" s="242">
        <v>44113</v>
      </c>
      <c r="I6" s="242">
        <v>44183</v>
      </c>
      <c r="J6" s="243">
        <v>3336</v>
      </c>
      <c r="K6" s="155"/>
      <c r="L6" s="152"/>
      <c r="M6" s="152"/>
      <c r="N6" s="152"/>
      <c r="O6" s="152"/>
      <c r="P6" s="152"/>
      <c r="Q6" s="152"/>
      <c r="R6" s="152"/>
      <c r="S6" s="152"/>
      <c r="T6" s="155"/>
    </row>
    <row r="7" spans="1:20" ht="21" customHeight="1">
      <c r="A7" s="31" t="s">
        <v>65</v>
      </c>
      <c r="B7" s="245">
        <v>2275749</v>
      </c>
      <c r="C7" s="245">
        <v>1897546</v>
      </c>
      <c r="D7" s="245">
        <v>378203</v>
      </c>
      <c r="E7" s="245">
        <v>19600</v>
      </c>
      <c r="F7" s="245">
        <v>28244</v>
      </c>
      <c r="G7" s="245">
        <v>99741</v>
      </c>
      <c r="H7" s="245">
        <v>105820</v>
      </c>
      <c r="I7" s="244">
        <v>116618</v>
      </c>
      <c r="J7" s="246">
        <v>8179</v>
      </c>
      <c r="K7" s="155"/>
      <c r="L7" s="152"/>
      <c r="M7" s="152"/>
      <c r="N7" s="152"/>
      <c r="O7" s="152"/>
      <c r="P7" s="152"/>
      <c r="Q7" s="152"/>
      <c r="R7" s="152"/>
      <c r="S7" s="152"/>
      <c r="T7" s="155"/>
    </row>
    <row r="8" spans="1:20" ht="21" customHeight="1">
      <c r="A8" s="31" t="s">
        <v>49</v>
      </c>
      <c r="B8" s="242">
        <v>693923</v>
      </c>
      <c r="C8" s="242">
        <v>476753</v>
      </c>
      <c r="D8" s="242">
        <v>217170</v>
      </c>
      <c r="E8" s="242">
        <v>23916</v>
      </c>
      <c r="F8" s="242">
        <v>9966</v>
      </c>
      <c r="G8" s="245">
        <v>60175</v>
      </c>
      <c r="H8" s="242">
        <v>56162</v>
      </c>
      <c r="I8" s="242">
        <v>57201</v>
      </c>
      <c r="J8" s="243">
        <v>9749</v>
      </c>
      <c r="K8" s="155"/>
      <c r="L8" s="152"/>
      <c r="M8" s="152"/>
      <c r="N8" s="152"/>
      <c r="O8" s="152"/>
      <c r="P8" s="152"/>
      <c r="Q8" s="152"/>
      <c r="R8" s="152"/>
      <c r="S8" s="152"/>
      <c r="T8" s="155"/>
    </row>
    <row r="9" spans="1:20" ht="21" customHeight="1">
      <c r="A9" s="31" t="s">
        <v>57</v>
      </c>
      <c r="B9" s="242">
        <v>268954</v>
      </c>
      <c r="C9" s="242">
        <v>110703</v>
      </c>
      <c r="D9" s="242">
        <v>158251</v>
      </c>
      <c r="E9" s="245">
        <v>5047</v>
      </c>
      <c r="F9" s="245">
        <v>11098</v>
      </c>
      <c r="G9" s="245">
        <v>56761</v>
      </c>
      <c r="H9" s="245">
        <v>33703</v>
      </c>
      <c r="I9" s="245">
        <v>48282</v>
      </c>
      <c r="J9" s="246">
        <v>3360</v>
      </c>
      <c r="K9" s="155"/>
      <c r="L9" s="152"/>
      <c r="M9" s="152"/>
      <c r="N9" s="152"/>
      <c r="O9" s="152"/>
      <c r="P9" s="152"/>
      <c r="Q9" s="152"/>
      <c r="R9" s="152"/>
      <c r="S9" s="152"/>
      <c r="T9" s="155"/>
    </row>
    <row r="10" spans="1:20" s="7" customFormat="1" ht="21" customHeight="1">
      <c r="A10" s="39" t="s">
        <v>54</v>
      </c>
      <c r="B10" s="242">
        <v>162207</v>
      </c>
      <c r="C10" s="242">
        <v>100523</v>
      </c>
      <c r="D10" s="242">
        <v>61684</v>
      </c>
      <c r="E10" s="242" t="s">
        <v>321</v>
      </c>
      <c r="F10" s="245">
        <v>4437</v>
      </c>
      <c r="G10" s="245">
        <v>16573</v>
      </c>
      <c r="H10" s="245">
        <v>12157</v>
      </c>
      <c r="I10" s="242" t="s">
        <v>321</v>
      </c>
      <c r="J10" s="246">
        <v>1002</v>
      </c>
      <c r="K10" s="155"/>
      <c r="L10" s="153"/>
      <c r="M10" s="153"/>
      <c r="N10" s="153"/>
      <c r="O10" s="153"/>
      <c r="P10" s="153"/>
      <c r="Q10" s="153"/>
      <c r="R10" s="153"/>
      <c r="S10" s="153"/>
      <c r="T10" s="155"/>
    </row>
    <row r="11" spans="1:20" ht="21" customHeight="1">
      <c r="A11" s="31" t="s">
        <v>53</v>
      </c>
      <c r="B11" s="242">
        <v>56836</v>
      </c>
      <c r="C11" s="242">
        <v>23777</v>
      </c>
      <c r="D11" s="242">
        <v>33059</v>
      </c>
      <c r="E11" s="242" t="s">
        <v>287</v>
      </c>
      <c r="F11" s="242">
        <v>1547</v>
      </c>
      <c r="G11" s="242">
        <v>15072</v>
      </c>
      <c r="H11" s="242">
        <v>5993</v>
      </c>
      <c r="I11" s="242">
        <v>9358</v>
      </c>
      <c r="J11" s="243">
        <v>1089</v>
      </c>
      <c r="K11" s="156"/>
      <c r="L11" s="152"/>
      <c r="M11" s="152"/>
      <c r="N11" s="152"/>
      <c r="O11" s="152"/>
      <c r="P11" s="152"/>
      <c r="Q11" s="152"/>
      <c r="R11" s="152"/>
      <c r="S11" s="152"/>
      <c r="T11" s="155"/>
    </row>
    <row r="12" spans="1:11" ht="21" customHeight="1">
      <c r="A12" s="31" t="s">
        <v>146</v>
      </c>
      <c r="B12" s="242">
        <v>300467</v>
      </c>
      <c r="C12" s="242">
        <v>225646</v>
      </c>
      <c r="D12" s="242">
        <v>74821</v>
      </c>
      <c r="E12" s="242" t="s">
        <v>321</v>
      </c>
      <c r="F12" s="242">
        <v>5268</v>
      </c>
      <c r="G12" s="242">
        <v>14906</v>
      </c>
      <c r="H12" s="242">
        <v>14918</v>
      </c>
      <c r="I12" s="242" t="s">
        <v>321</v>
      </c>
      <c r="J12" s="243">
        <v>7685</v>
      </c>
      <c r="K12" s="11"/>
    </row>
    <row r="13" spans="1:11" ht="21" customHeight="1" thickBot="1">
      <c r="A13" s="32" t="s">
        <v>52</v>
      </c>
      <c r="B13" s="247">
        <v>50749</v>
      </c>
      <c r="C13" s="247">
        <v>16619</v>
      </c>
      <c r="D13" s="247">
        <v>34130</v>
      </c>
      <c r="E13" s="247" t="s">
        <v>287</v>
      </c>
      <c r="F13" s="247">
        <v>1027</v>
      </c>
      <c r="G13" s="247">
        <v>14720</v>
      </c>
      <c r="H13" s="247">
        <v>7574</v>
      </c>
      <c r="I13" s="247" t="s">
        <v>321</v>
      </c>
      <c r="J13" s="248" t="s">
        <v>321</v>
      </c>
      <c r="K13" s="11"/>
    </row>
    <row r="14" ht="12.75">
      <c r="A14" s="78"/>
    </row>
    <row r="15" spans="1:11" ht="21" customHeight="1">
      <c r="A15" s="19"/>
      <c r="C15" s="37"/>
      <c r="D15" s="37"/>
      <c r="E15" s="38"/>
      <c r="F15" s="37"/>
      <c r="G15" s="37"/>
      <c r="H15" s="37"/>
      <c r="I15" s="37"/>
      <c r="J15" s="37"/>
      <c r="K15" s="11"/>
    </row>
    <row r="16" ht="21" customHeight="1">
      <c r="A16" s="19"/>
    </row>
    <row r="20" spans="18:19" ht="12.75">
      <c r="R20" s="4"/>
      <c r="S20" s="4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1" width="9.09765625" style="5" customWidth="1"/>
    <col min="2" max="2" width="6.09765625" style="5" customWidth="1"/>
    <col min="3" max="3" width="4.296875" style="5" customWidth="1"/>
    <col min="4" max="4" width="9.09765625" style="5" customWidth="1"/>
    <col min="5" max="5" width="9.09765625" style="12" customWidth="1"/>
    <col min="6" max="8" width="9.09765625" style="13" customWidth="1"/>
    <col min="9" max="16384" width="9.09765625" style="5" customWidth="1"/>
  </cols>
  <sheetData>
    <row r="1" spans="1:11" ht="15">
      <c r="A1" s="67" t="s">
        <v>122</v>
      </c>
      <c r="B1" s="60"/>
      <c r="C1" s="60"/>
      <c r="K1" s="74"/>
    </row>
    <row r="2" spans="1:11" ht="15" thickBot="1">
      <c r="A2" s="59" t="s">
        <v>294</v>
      </c>
      <c r="B2" s="45"/>
      <c r="C2" s="45"/>
      <c r="K2" s="139" t="s">
        <v>344</v>
      </c>
    </row>
    <row r="3" spans="1:11" s="6" customFormat="1" ht="12.75" customHeight="1">
      <c r="A3" s="486"/>
      <c r="B3" s="546" t="s">
        <v>295</v>
      </c>
      <c r="C3" s="547"/>
      <c r="D3" s="550" t="s">
        <v>306</v>
      </c>
      <c r="E3" s="552" t="s">
        <v>113</v>
      </c>
      <c r="F3" s="553"/>
      <c r="G3" s="553"/>
      <c r="H3" s="553"/>
      <c r="I3" s="553"/>
      <c r="J3" s="553"/>
      <c r="K3" s="553"/>
    </row>
    <row r="4" spans="1:15" s="6" customFormat="1" ht="34.5" customHeight="1">
      <c r="A4" s="487"/>
      <c r="B4" s="548"/>
      <c r="C4" s="549"/>
      <c r="D4" s="551"/>
      <c r="E4" s="61" t="s">
        <v>114</v>
      </c>
      <c r="F4" s="62" t="s">
        <v>370</v>
      </c>
      <c r="G4" s="62" t="s">
        <v>11</v>
      </c>
      <c r="H4" s="62" t="s">
        <v>12</v>
      </c>
      <c r="I4" s="46" t="s">
        <v>13</v>
      </c>
      <c r="J4" s="46" t="s">
        <v>14</v>
      </c>
      <c r="K4" s="49" t="s">
        <v>15</v>
      </c>
      <c r="O4" s="151"/>
    </row>
    <row r="5" spans="1:11" ht="15" customHeight="1">
      <c r="A5" s="541" t="s">
        <v>50</v>
      </c>
      <c r="B5" s="370" t="s">
        <v>389</v>
      </c>
      <c r="C5" s="371" t="s">
        <v>375</v>
      </c>
      <c r="D5" s="372">
        <v>661</v>
      </c>
      <c r="E5" s="223">
        <v>7076</v>
      </c>
      <c r="F5" s="223">
        <v>150</v>
      </c>
      <c r="G5" s="223">
        <v>821</v>
      </c>
      <c r="H5" s="223">
        <v>1132</v>
      </c>
      <c r="I5" s="223">
        <v>1607</v>
      </c>
      <c r="J5" s="223">
        <v>1654</v>
      </c>
      <c r="K5" s="402">
        <v>1712</v>
      </c>
    </row>
    <row r="6" spans="1:11" ht="15" customHeight="1">
      <c r="A6" s="542"/>
      <c r="B6" s="373" t="s">
        <v>390</v>
      </c>
      <c r="C6" s="374" t="s">
        <v>377</v>
      </c>
      <c r="D6" s="375">
        <v>31</v>
      </c>
      <c r="E6" s="224">
        <v>412</v>
      </c>
      <c r="F6" s="224">
        <v>0</v>
      </c>
      <c r="G6" s="224">
        <v>0</v>
      </c>
      <c r="H6" s="224">
        <v>0</v>
      </c>
      <c r="I6" s="224">
        <v>136</v>
      </c>
      <c r="J6" s="224">
        <v>126</v>
      </c>
      <c r="K6" s="403">
        <v>150</v>
      </c>
    </row>
    <row r="7" spans="1:11" ht="15" customHeight="1">
      <c r="A7" s="544"/>
      <c r="B7" s="376">
        <v>22</v>
      </c>
      <c r="C7" s="377"/>
      <c r="D7" s="378">
        <v>284</v>
      </c>
      <c r="E7" s="225">
        <v>4656</v>
      </c>
      <c r="F7" s="225">
        <v>0</v>
      </c>
      <c r="G7" s="225">
        <v>0</v>
      </c>
      <c r="H7" s="225">
        <v>0</v>
      </c>
      <c r="I7" s="225">
        <v>1494</v>
      </c>
      <c r="J7" s="225">
        <v>1504</v>
      </c>
      <c r="K7" s="404">
        <v>1658</v>
      </c>
    </row>
    <row r="8" spans="1:11" ht="15" customHeight="1">
      <c r="A8" s="541" t="s">
        <v>55</v>
      </c>
      <c r="B8" s="370" t="s">
        <v>391</v>
      </c>
      <c r="C8" s="371" t="s">
        <v>378</v>
      </c>
      <c r="D8" s="379">
        <v>188</v>
      </c>
      <c r="E8" s="223">
        <v>1518</v>
      </c>
      <c r="F8" s="223">
        <v>30</v>
      </c>
      <c r="G8" s="223">
        <v>127</v>
      </c>
      <c r="H8" s="223">
        <v>210</v>
      </c>
      <c r="I8" s="223">
        <v>372</v>
      </c>
      <c r="J8" s="223">
        <v>370</v>
      </c>
      <c r="K8" s="402">
        <v>409</v>
      </c>
    </row>
    <row r="9" spans="1:12" ht="15" customHeight="1">
      <c r="A9" s="542"/>
      <c r="B9" s="380" t="s">
        <v>392</v>
      </c>
      <c r="C9" s="381"/>
      <c r="D9" s="382">
        <v>39</v>
      </c>
      <c r="E9" s="224">
        <v>245</v>
      </c>
      <c r="F9" s="224">
        <v>4</v>
      </c>
      <c r="G9" s="224">
        <v>27</v>
      </c>
      <c r="H9" s="224">
        <v>35</v>
      </c>
      <c r="I9" s="224">
        <v>64</v>
      </c>
      <c r="J9" s="224">
        <v>56</v>
      </c>
      <c r="K9" s="403">
        <v>59</v>
      </c>
      <c r="L9" s="166"/>
    </row>
    <row r="10" spans="1:11" ht="15" customHeight="1">
      <c r="A10" s="544"/>
      <c r="B10" s="383" t="s">
        <v>393</v>
      </c>
      <c r="C10" s="384" t="s">
        <v>378</v>
      </c>
      <c r="D10" s="385">
        <v>37</v>
      </c>
      <c r="E10" s="224">
        <v>446</v>
      </c>
      <c r="F10" s="405" t="s">
        <v>366</v>
      </c>
      <c r="G10" s="405" t="s">
        <v>366</v>
      </c>
      <c r="H10" s="405" t="s">
        <v>366</v>
      </c>
      <c r="I10" s="225">
        <v>136</v>
      </c>
      <c r="J10" s="225">
        <v>157</v>
      </c>
      <c r="K10" s="404">
        <v>153</v>
      </c>
    </row>
    <row r="11" spans="1:11" ht="15" customHeight="1">
      <c r="A11" s="541" t="s">
        <v>56</v>
      </c>
      <c r="B11" s="386" t="s">
        <v>394</v>
      </c>
      <c r="C11" s="387" t="s">
        <v>379</v>
      </c>
      <c r="D11" s="379">
        <v>316</v>
      </c>
      <c r="E11" s="223">
        <v>2332</v>
      </c>
      <c r="F11" s="406">
        <v>69</v>
      </c>
      <c r="G11" s="406">
        <v>374</v>
      </c>
      <c r="H11" s="406">
        <v>449</v>
      </c>
      <c r="I11" s="223">
        <v>445</v>
      </c>
      <c r="J11" s="223">
        <v>496</v>
      </c>
      <c r="K11" s="402">
        <v>499</v>
      </c>
    </row>
    <row r="12" spans="1:11" ht="15" customHeight="1">
      <c r="A12" s="542"/>
      <c r="B12" s="380" t="s">
        <v>395</v>
      </c>
      <c r="C12" s="381" t="s">
        <v>380</v>
      </c>
      <c r="D12" s="382">
        <v>140</v>
      </c>
      <c r="E12" s="224">
        <v>2219</v>
      </c>
      <c r="F12" s="407" t="s">
        <v>366</v>
      </c>
      <c r="G12" s="407" t="s">
        <v>366</v>
      </c>
      <c r="H12" s="407" t="s">
        <v>366</v>
      </c>
      <c r="I12" s="224">
        <v>753</v>
      </c>
      <c r="J12" s="224">
        <v>697</v>
      </c>
      <c r="K12" s="403">
        <v>769</v>
      </c>
    </row>
    <row r="13" spans="1:11" ht="15" customHeight="1">
      <c r="A13" s="544"/>
      <c r="B13" s="376" t="s">
        <v>392</v>
      </c>
      <c r="C13" s="388"/>
      <c r="D13" s="382">
        <v>26</v>
      </c>
      <c r="E13" s="225">
        <v>290</v>
      </c>
      <c r="F13" s="407" t="s">
        <v>366</v>
      </c>
      <c r="G13" s="407" t="s">
        <v>366</v>
      </c>
      <c r="H13" s="407" t="s">
        <v>366</v>
      </c>
      <c r="I13" s="224">
        <v>84</v>
      </c>
      <c r="J13" s="224">
        <v>114</v>
      </c>
      <c r="K13" s="408">
        <v>92</v>
      </c>
    </row>
    <row r="14" spans="1:11" ht="15" customHeight="1">
      <c r="A14" s="541" t="s">
        <v>65</v>
      </c>
      <c r="B14" s="386" t="s">
        <v>396</v>
      </c>
      <c r="C14" s="387" t="s">
        <v>381</v>
      </c>
      <c r="D14" s="379">
        <v>867</v>
      </c>
      <c r="E14" s="223">
        <v>5856</v>
      </c>
      <c r="F14" s="406">
        <v>80</v>
      </c>
      <c r="G14" s="406">
        <v>568</v>
      </c>
      <c r="H14" s="406">
        <v>734</v>
      </c>
      <c r="I14" s="406">
        <v>1246</v>
      </c>
      <c r="J14" s="406">
        <v>1546</v>
      </c>
      <c r="K14" s="409">
        <v>1682</v>
      </c>
    </row>
    <row r="15" spans="1:11" ht="15" customHeight="1">
      <c r="A15" s="542"/>
      <c r="B15" s="380" t="s">
        <v>397</v>
      </c>
      <c r="C15" s="381"/>
      <c r="D15" s="382">
        <v>501</v>
      </c>
      <c r="E15" s="224">
        <v>4223</v>
      </c>
      <c r="F15" s="407">
        <v>79</v>
      </c>
      <c r="G15" s="407">
        <v>295</v>
      </c>
      <c r="H15" s="407">
        <v>416</v>
      </c>
      <c r="I15" s="407">
        <v>1101</v>
      </c>
      <c r="J15" s="407">
        <v>1168</v>
      </c>
      <c r="K15" s="408">
        <v>1164</v>
      </c>
    </row>
    <row r="16" spans="1:11" ht="15" customHeight="1">
      <c r="A16" s="544"/>
      <c r="B16" s="376" t="s">
        <v>398</v>
      </c>
      <c r="C16" s="388" t="s">
        <v>382</v>
      </c>
      <c r="D16" s="382">
        <v>154</v>
      </c>
      <c r="E16" s="225">
        <v>1923</v>
      </c>
      <c r="F16" s="405">
        <v>0</v>
      </c>
      <c r="G16" s="405">
        <v>0</v>
      </c>
      <c r="H16" s="405">
        <v>0</v>
      </c>
      <c r="I16" s="405">
        <v>608</v>
      </c>
      <c r="J16" s="405">
        <v>655</v>
      </c>
      <c r="K16" s="410">
        <v>660</v>
      </c>
    </row>
    <row r="17" spans="1:11" ht="15" customHeight="1">
      <c r="A17" s="541" t="s">
        <v>49</v>
      </c>
      <c r="B17" s="386" t="s">
        <v>399</v>
      </c>
      <c r="C17" s="387" t="s">
        <v>383</v>
      </c>
      <c r="D17" s="379">
        <v>680</v>
      </c>
      <c r="E17" s="223">
        <v>3762</v>
      </c>
      <c r="F17" s="411">
        <v>119</v>
      </c>
      <c r="G17" s="411">
        <v>541</v>
      </c>
      <c r="H17" s="411">
        <v>638</v>
      </c>
      <c r="I17" s="223">
        <v>794</v>
      </c>
      <c r="J17" s="223">
        <v>836</v>
      </c>
      <c r="K17" s="402">
        <v>834</v>
      </c>
    </row>
    <row r="18" spans="1:11" ht="15" customHeight="1">
      <c r="A18" s="542"/>
      <c r="B18" s="380" t="s">
        <v>400</v>
      </c>
      <c r="C18" s="381"/>
      <c r="D18" s="389">
        <v>161</v>
      </c>
      <c r="E18" s="224">
        <v>1498</v>
      </c>
      <c r="F18" s="412">
        <v>11</v>
      </c>
      <c r="G18" s="412">
        <v>46</v>
      </c>
      <c r="H18" s="412">
        <v>62</v>
      </c>
      <c r="I18" s="407">
        <v>451</v>
      </c>
      <c r="J18" s="407">
        <v>476</v>
      </c>
      <c r="K18" s="408">
        <v>452</v>
      </c>
    </row>
    <row r="19" spans="1:11" ht="15" customHeight="1">
      <c r="A19" s="544"/>
      <c r="B19" s="376" t="s">
        <v>401</v>
      </c>
      <c r="C19" s="388"/>
      <c r="D19" s="378">
        <v>78</v>
      </c>
      <c r="E19" s="225">
        <v>1532</v>
      </c>
      <c r="F19" s="405">
        <v>0</v>
      </c>
      <c r="G19" s="405">
        <v>0</v>
      </c>
      <c r="H19" s="405">
        <v>0</v>
      </c>
      <c r="I19" s="225">
        <v>514</v>
      </c>
      <c r="J19" s="225">
        <v>540</v>
      </c>
      <c r="K19" s="404">
        <v>478</v>
      </c>
    </row>
    <row r="20" spans="1:20" ht="15" customHeight="1">
      <c r="A20" s="541" t="s">
        <v>57</v>
      </c>
      <c r="B20" s="370" t="s">
        <v>402</v>
      </c>
      <c r="C20" s="371" t="s">
        <v>384</v>
      </c>
      <c r="D20" s="379">
        <v>543</v>
      </c>
      <c r="E20" s="224">
        <v>4238</v>
      </c>
      <c r="F20" s="413">
        <v>69</v>
      </c>
      <c r="G20" s="413">
        <v>335</v>
      </c>
      <c r="H20" s="413">
        <v>455</v>
      </c>
      <c r="I20" s="414">
        <v>1061</v>
      </c>
      <c r="J20" s="414">
        <v>1098</v>
      </c>
      <c r="K20" s="415">
        <v>1220</v>
      </c>
      <c r="M20" s="14"/>
      <c r="S20" s="4"/>
      <c r="T20" s="4"/>
    </row>
    <row r="21" spans="1:13" ht="15" customHeight="1">
      <c r="A21" s="542"/>
      <c r="B21" s="373" t="s">
        <v>392</v>
      </c>
      <c r="C21" s="374"/>
      <c r="D21" s="382">
        <v>45</v>
      </c>
      <c r="E21" s="224">
        <v>276</v>
      </c>
      <c r="F21" s="416">
        <v>8</v>
      </c>
      <c r="G21" s="416">
        <v>30</v>
      </c>
      <c r="H21" s="416">
        <v>36</v>
      </c>
      <c r="I21" s="417">
        <v>72</v>
      </c>
      <c r="J21" s="417">
        <v>74</v>
      </c>
      <c r="K21" s="418">
        <v>56</v>
      </c>
      <c r="M21" s="14"/>
    </row>
    <row r="22" spans="1:13" ht="15" customHeight="1">
      <c r="A22" s="544"/>
      <c r="B22" s="376" t="s">
        <v>393</v>
      </c>
      <c r="C22" s="388" t="s">
        <v>376</v>
      </c>
      <c r="D22" s="378">
        <v>68</v>
      </c>
      <c r="E22" s="224">
        <v>919</v>
      </c>
      <c r="F22" s="405">
        <v>0</v>
      </c>
      <c r="G22" s="405">
        <v>0</v>
      </c>
      <c r="H22" s="405">
        <v>0</v>
      </c>
      <c r="I22" s="419">
        <v>308</v>
      </c>
      <c r="J22" s="419">
        <v>320</v>
      </c>
      <c r="K22" s="420">
        <v>291</v>
      </c>
      <c r="M22" s="15"/>
    </row>
    <row r="23" spans="1:11" ht="15" customHeight="1">
      <c r="A23" s="541" t="s">
        <v>54</v>
      </c>
      <c r="B23" s="370" t="s">
        <v>409</v>
      </c>
      <c r="C23" s="387" t="s">
        <v>379</v>
      </c>
      <c r="D23" s="390">
        <v>137</v>
      </c>
      <c r="E23" s="223">
        <v>1346</v>
      </c>
      <c r="F23" s="406">
        <v>27</v>
      </c>
      <c r="G23" s="406">
        <v>162</v>
      </c>
      <c r="H23" s="406">
        <v>240</v>
      </c>
      <c r="I23" s="406">
        <v>302</v>
      </c>
      <c r="J23" s="406">
        <v>307</v>
      </c>
      <c r="K23" s="409">
        <v>308</v>
      </c>
    </row>
    <row r="24" spans="1:11" ht="15" customHeight="1">
      <c r="A24" s="542"/>
      <c r="B24" s="380" t="s">
        <v>410</v>
      </c>
      <c r="C24" s="389"/>
      <c r="D24" s="389">
        <v>22</v>
      </c>
      <c r="E24" s="224">
        <v>166</v>
      </c>
      <c r="F24" s="407">
        <v>2</v>
      </c>
      <c r="G24" s="407">
        <v>20</v>
      </c>
      <c r="H24" s="407">
        <v>28</v>
      </c>
      <c r="I24" s="407">
        <v>39</v>
      </c>
      <c r="J24" s="407">
        <v>37</v>
      </c>
      <c r="K24" s="408">
        <v>40</v>
      </c>
    </row>
    <row r="25" spans="1:11" ht="15" customHeight="1">
      <c r="A25" s="544"/>
      <c r="B25" s="383" t="s">
        <v>411</v>
      </c>
      <c r="C25" s="391"/>
      <c r="D25" s="392">
        <v>61</v>
      </c>
      <c r="E25" s="225">
        <v>966</v>
      </c>
      <c r="F25" s="405">
        <v>0</v>
      </c>
      <c r="G25" s="405">
        <v>0</v>
      </c>
      <c r="H25" s="405">
        <v>0</v>
      </c>
      <c r="I25" s="405">
        <v>317</v>
      </c>
      <c r="J25" s="405">
        <v>308</v>
      </c>
      <c r="K25" s="410">
        <v>341</v>
      </c>
    </row>
    <row r="26" spans="1:11" ht="15" customHeight="1">
      <c r="A26" s="541" t="s">
        <v>53</v>
      </c>
      <c r="B26" s="370" t="s">
        <v>403</v>
      </c>
      <c r="C26" s="371" t="s">
        <v>385</v>
      </c>
      <c r="D26" s="393">
        <v>181</v>
      </c>
      <c r="E26" s="223">
        <v>711</v>
      </c>
      <c r="F26" s="393">
        <v>34</v>
      </c>
      <c r="G26" s="223">
        <v>118</v>
      </c>
      <c r="H26" s="393">
        <v>154</v>
      </c>
      <c r="I26" s="223">
        <v>187</v>
      </c>
      <c r="J26" s="393">
        <v>20</v>
      </c>
      <c r="K26" s="402">
        <v>198</v>
      </c>
    </row>
    <row r="27" spans="1:11" ht="15" customHeight="1">
      <c r="A27" s="542"/>
      <c r="B27" s="373" t="s">
        <v>390</v>
      </c>
      <c r="C27" s="374"/>
      <c r="D27" s="394">
        <v>86</v>
      </c>
      <c r="E27" s="224">
        <v>354</v>
      </c>
      <c r="F27" s="394">
        <v>15</v>
      </c>
      <c r="G27" s="224">
        <v>40</v>
      </c>
      <c r="H27" s="394">
        <v>58</v>
      </c>
      <c r="I27" s="224">
        <v>72</v>
      </c>
      <c r="J27" s="394">
        <v>78</v>
      </c>
      <c r="K27" s="403">
        <v>91</v>
      </c>
    </row>
    <row r="28" spans="1:11" ht="15" customHeight="1">
      <c r="A28" s="544"/>
      <c r="B28" s="376" t="s">
        <v>390</v>
      </c>
      <c r="C28" s="388" t="s">
        <v>386</v>
      </c>
      <c r="D28" s="395">
        <v>26</v>
      </c>
      <c r="E28" s="225">
        <v>233</v>
      </c>
      <c r="F28" s="405" t="s">
        <v>366</v>
      </c>
      <c r="G28" s="405" t="s">
        <v>366</v>
      </c>
      <c r="H28" s="421" t="s">
        <v>366</v>
      </c>
      <c r="I28" s="225">
        <v>71</v>
      </c>
      <c r="J28" s="395">
        <v>85</v>
      </c>
      <c r="K28" s="404">
        <v>77</v>
      </c>
    </row>
    <row r="29" spans="1:11" ht="15" customHeight="1">
      <c r="A29" s="541" t="s">
        <v>146</v>
      </c>
      <c r="B29" s="370" t="s">
        <v>404</v>
      </c>
      <c r="C29" s="371" t="s">
        <v>387</v>
      </c>
      <c r="D29" s="396">
        <v>263</v>
      </c>
      <c r="E29" s="224">
        <v>1213</v>
      </c>
      <c r="F29" s="411">
        <v>14</v>
      </c>
      <c r="G29" s="411">
        <v>130</v>
      </c>
      <c r="H29" s="411">
        <v>190</v>
      </c>
      <c r="I29" s="422">
        <v>280</v>
      </c>
      <c r="J29" s="422">
        <v>304</v>
      </c>
      <c r="K29" s="423">
        <v>295</v>
      </c>
    </row>
    <row r="30" spans="1:11" ht="15" customHeight="1">
      <c r="A30" s="542"/>
      <c r="B30" s="373" t="s">
        <v>366</v>
      </c>
      <c r="C30" s="397"/>
      <c r="D30" s="397" t="s">
        <v>366</v>
      </c>
      <c r="E30" s="224" t="s">
        <v>366</v>
      </c>
      <c r="F30" s="412" t="s">
        <v>366</v>
      </c>
      <c r="G30" s="412" t="s">
        <v>366</v>
      </c>
      <c r="H30" s="412" t="s">
        <v>366</v>
      </c>
      <c r="I30" s="412" t="s">
        <v>366</v>
      </c>
      <c r="J30" s="412" t="s">
        <v>366</v>
      </c>
      <c r="K30" s="424" t="s">
        <v>366</v>
      </c>
    </row>
    <row r="31" spans="1:11" ht="15" customHeight="1">
      <c r="A31" s="545"/>
      <c r="B31" s="376" t="s">
        <v>401</v>
      </c>
      <c r="C31" s="378"/>
      <c r="D31" s="398">
        <v>86</v>
      </c>
      <c r="E31" s="225">
        <v>1569</v>
      </c>
      <c r="F31" s="412" t="s">
        <v>366</v>
      </c>
      <c r="G31" s="412" t="s">
        <v>366</v>
      </c>
      <c r="H31" s="412" t="s">
        <v>366</v>
      </c>
      <c r="I31" s="425">
        <v>513</v>
      </c>
      <c r="J31" s="425">
        <v>518</v>
      </c>
      <c r="K31" s="426">
        <v>538</v>
      </c>
    </row>
    <row r="32" spans="1:11" ht="15" customHeight="1">
      <c r="A32" s="541" t="s">
        <v>52</v>
      </c>
      <c r="B32" s="370" t="s">
        <v>405</v>
      </c>
      <c r="C32" s="371" t="s">
        <v>388</v>
      </c>
      <c r="D32" s="379">
        <v>167</v>
      </c>
      <c r="E32" s="223">
        <v>1017</v>
      </c>
      <c r="F32" s="223">
        <v>6</v>
      </c>
      <c r="G32" s="223">
        <v>79</v>
      </c>
      <c r="H32" s="223">
        <v>110</v>
      </c>
      <c r="I32" s="223">
        <v>265</v>
      </c>
      <c r="J32" s="223">
        <v>269</v>
      </c>
      <c r="K32" s="402">
        <v>288</v>
      </c>
    </row>
    <row r="33" spans="1:11" ht="15" customHeight="1">
      <c r="A33" s="542"/>
      <c r="B33" s="373" t="s">
        <v>392</v>
      </c>
      <c r="C33" s="374"/>
      <c r="D33" s="382">
        <v>30</v>
      </c>
      <c r="E33" s="224">
        <v>308</v>
      </c>
      <c r="F33" s="224">
        <v>3</v>
      </c>
      <c r="G33" s="224">
        <v>10</v>
      </c>
      <c r="H33" s="224">
        <v>21</v>
      </c>
      <c r="I33" s="224">
        <v>103</v>
      </c>
      <c r="J33" s="224">
        <v>88</v>
      </c>
      <c r="K33" s="403">
        <v>83</v>
      </c>
    </row>
    <row r="34" spans="1:11" ht="15" customHeight="1" thickBot="1">
      <c r="A34" s="543"/>
      <c r="B34" s="399" t="s">
        <v>406</v>
      </c>
      <c r="C34" s="400"/>
      <c r="D34" s="401">
        <v>38</v>
      </c>
      <c r="E34" s="226">
        <v>647</v>
      </c>
      <c r="F34" s="427" t="s">
        <v>366</v>
      </c>
      <c r="G34" s="427" t="s">
        <v>366</v>
      </c>
      <c r="H34" s="427" t="s">
        <v>366</v>
      </c>
      <c r="I34" s="428">
        <v>196</v>
      </c>
      <c r="J34" s="428">
        <v>214</v>
      </c>
      <c r="K34" s="429">
        <v>237</v>
      </c>
    </row>
    <row r="35" ht="12.75">
      <c r="A35" s="5" t="s">
        <v>296</v>
      </c>
    </row>
    <row r="36" ht="12.75">
      <c r="A36" s="5" t="s">
        <v>297</v>
      </c>
    </row>
    <row r="37" ht="12.75">
      <c r="A37" s="5" t="s">
        <v>298</v>
      </c>
    </row>
    <row r="38" ht="12.75">
      <c r="A38" s="5" t="s">
        <v>147</v>
      </c>
    </row>
    <row r="39" spans="1:11" ht="12.75" customHeight="1">
      <c r="A39" s="263" t="s">
        <v>335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</row>
  </sheetData>
  <sheetProtection/>
  <mergeCells count="14">
    <mergeCell ref="B3:C4"/>
    <mergeCell ref="D3:D4"/>
    <mergeCell ref="E3:K3"/>
    <mergeCell ref="A3:A4"/>
    <mergeCell ref="A32:A34"/>
    <mergeCell ref="A5:A7"/>
    <mergeCell ref="A8:A10"/>
    <mergeCell ref="A11:A13"/>
    <mergeCell ref="A17:A19"/>
    <mergeCell ref="A14:A16"/>
    <mergeCell ref="A29:A31"/>
    <mergeCell ref="A20:A22"/>
    <mergeCell ref="A23:A25"/>
    <mergeCell ref="A26:A28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1" width="10.69921875" style="5" customWidth="1"/>
    <col min="2" max="10" width="8.69921875" style="5" customWidth="1"/>
    <col min="11" max="16384" width="9.09765625" style="5" customWidth="1"/>
  </cols>
  <sheetData>
    <row r="1" spans="1:10" ht="15" thickBot="1">
      <c r="A1" s="59" t="s">
        <v>120</v>
      </c>
      <c r="B1" s="45"/>
      <c r="C1" s="45"/>
      <c r="D1" s="45"/>
      <c r="E1" s="45"/>
      <c r="F1" s="45"/>
      <c r="G1" s="45"/>
      <c r="H1" s="45"/>
      <c r="I1" s="45"/>
      <c r="J1" s="139" t="s">
        <v>349</v>
      </c>
    </row>
    <row r="2" spans="1:10" s="6" customFormat="1" ht="15" customHeight="1">
      <c r="A2" s="486"/>
      <c r="B2" s="485" t="s">
        <v>128</v>
      </c>
      <c r="C2" s="485"/>
      <c r="D2" s="485"/>
      <c r="E2" s="485" t="s">
        <v>129</v>
      </c>
      <c r="F2" s="485"/>
      <c r="G2" s="485"/>
      <c r="H2" s="485" t="s">
        <v>115</v>
      </c>
      <c r="I2" s="473"/>
      <c r="J2" s="473"/>
    </row>
    <row r="3" spans="1:10" s="6" customFormat="1" ht="15" customHeight="1">
      <c r="A3" s="487"/>
      <c r="B3" s="46" t="s">
        <v>116</v>
      </c>
      <c r="C3" s="46" t="s">
        <v>121</v>
      </c>
      <c r="D3" s="46" t="s">
        <v>117</v>
      </c>
      <c r="E3" s="46" t="s">
        <v>116</v>
      </c>
      <c r="F3" s="46" t="s">
        <v>121</v>
      </c>
      <c r="G3" s="46" t="s">
        <v>118</v>
      </c>
      <c r="H3" s="46" t="s">
        <v>116</v>
      </c>
      <c r="I3" s="49" t="s">
        <v>121</v>
      </c>
      <c r="J3" s="49" t="s">
        <v>118</v>
      </c>
    </row>
    <row r="4" spans="1:14" ht="15" customHeight="1">
      <c r="A4" s="40" t="s">
        <v>50</v>
      </c>
      <c r="B4" s="430">
        <v>48</v>
      </c>
      <c r="C4" s="431">
        <v>1272</v>
      </c>
      <c r="D4" s="430">
        <v>22737</v>
      </c>
      <c r="E4" s="430">
        <v>23</v>
      </c>
      <c r="F4" s="430">
        <v>734</v>
      </c>
      <c r="G4" s="430">
        <v>11311</v>
      </c>
      <c r="H4" s="430">
        <v>11</v>
      </c>
      <c r="I4" s="432">
        <v>717</v>
      </c>
      <c r="J4" s="432">
        <v>11298</v>
      </c>
      <c r="N4" s="166"/>
    </row>
    <row r="5" spans="1:10" ht="15" customHeight="1">
      <c r="A5" s="41" t="s">
        <v>55</v>
      </c>
      <c r="B5" s="433">
        <v>7</v>
      </c>
      <c r="C5" s="433">
        <v>241</v>
      </c>
      <c r="D5" s="433">
        <v>3994</v>
      </c>
      <c r="E5" s="433">
        <v>5</v>
      </c>
      <c r="F5" s="433">
        <v>149</v>
      </c>
      <c r="G5" s="433">
        <v>2165</v>
      </c>
      <c r="H5" s="433">
        <v>2</v>
      </c>
      <c r="I5" s="434">
        <v>115</v>
      </c>
      <c r="J5" s="434">
        <v>1650</v>
      </c>
    </row>
    <row r="6" spans="1:10" ht="15" customHeight="1">
      <c r="A6" s="41" t="s">
        <v>56</v>
      </c>
      <c r="B6" s="433">
        <v>15</v>
      </c>
      <c r="C6" s="433">
        <v>470</v>
      </c>
      <c r="D6" s="433">
        <v>8644</v>
      </c>
      <c r="E6" s="433">
        <v>6</v>
      </c>
      <c r="F6" s="433">
        <v>255</v>
      </c>
      <c r="G6" s="433">
        <v>4155</v>
      </c>
      <c r="H6" s="433">
        <v>5</v>
      </c>
      <c r="I6" s="434">
        <v>266</v>
      </c>
      <c r="J6" s="434">
        <v>4178</v>
      </c>
    </row>
    <row r="7" spans="1:10" ht="15" customHeight="1">
      <c r="A7" s="41" t="s">
        <v>65</v>
      </c>
      <c r="B7" s="435">
        <v>75</v>
      </c>
      <c r="C7" s="435">
        <v>1571</v>
      </c>
      <c r="D7" s="435">
        <v>23240</v>
      </c>
      <c r="E7" s="435">
        <v>29</v>
      </c>
      <c r="F7" s="436">
        <v>855</v>
      </c>
      <c r="G7" s="436">
        <v>12119</v>
      </c>
      <c r="H7" s="436">
        <v>15</v>
      </c>
      <c r="I7" s="437">
        <v>707</v>
      </c>
      <c r="J7" s="437">
        <v>10110</v>
      </c>
    </row>
    <row r="8" spans="1:10" ht="15" customHeight="1">
      <c r="A8" s="41" t="s">
        <v>49</v>
      </c>
      <c r="B8" s="433">
        <v>21</v>
      </c>
      <c r="C8" s="433">
        <v>649</v>
      </c>
      <c r="D8" s="433">
        <v>11303</v>
      </c>
      <c r="E8" s="433">
        <v>8</v>
      </c>
      <c r="F8" s="433">
        <v>354</v>
      </c>
      <c r="G8" s="433">
        <v>5710</v>
      </c>
      <c r="H8" s="433">
        <v>5</v>
      </c>
      <c r="I8" s="434">
        <v>311</v>
      </c>
      <c r="J8" s="434">
        <v>5228</v>
      </c>
    </row>
    <row r="9" spans="1:10" ht="15" customHeight="1">
      <c r="A9" s="554" t="s">
        <v>57</v>
      </c>
      <c r="B9" s="433">
        <v>25</v>
      </c>
      <c r="C9" s="433">
        <v>664</v>
      </c>
      <c r="D9" s="433">
        <v>9950</v>
      </c>
      <c r="E9" s="433">
        <v>9</v>
      </c>
      <c r="F9" s="433">
        <v>330</v>
      </c>
      <c r="G9" s="433">
        <v>5047</v>
      </c>
      <c r="H9" s="433">
        <v>5</v>
      </c>
      <c r="I9" s="434">
        <v>281</v>
      </c>
      <c r="J9" s="434">
        <v>4021</v>
      </c>
    </row>
    <row r="10" spans="1:10" ht="15" customHeight="1">
      <c r="A10" s="554"/>
      <c r="B10" s="433">
        <v>1</v>
      </c>
      <c r="C10" s="438">
        <v>-16</v>
      </c>
      <c r="D10" s="433">
        <v>15</v>
      </c>
      <c r="E10" s="433">
        <v>1</v>
      </c>
      <c r="F10" s="438">
        <v>-16</v>
      </c>
      <c r="G10" s="433">
        <v>13</v>
      </c>
      <c r="H10" s="433"/>
      <c r="I10" s="434"/>
      <c r="J10" s="434"/>
    </row>
    <row r="11" spans="1:10" ht="15" customHeight="1">
      <c r="A11" s="41" t="s">
        <v>54</v>
      </c>
      <c r="B11" s="433">
        <v>7</v>
      </c>
      <c r="C11" s="433">
        <v>237</v>
      </c>
      <c r="D11" s="433">
        <v>3965</v>
      </c>
      <c r="E11" s="433">
        <v>3</v>
      </c>
      <c r="F11" s="433">
        <v>132</v>
      </c>
      <c r="G11" s="433">
        <v>1908</v>
      </c>
      <c r="H11" s="433">
        <v>2</v>
      </c>
      <c r="I11" s="434">
        <v>113</v>
      </c>
      <c r="J11" s="434">
        <v>1780</v>
      </c>
    </row>
    <row r="12" spans="1:10" ht="15" customHeight="1">
      <c r="A12" s="41" t="s">
        <v>53</v>
      </c>
      <c r="B12" s="433">
        <v>5</v>
      </c>
      <c r="C12" s="433">
        <v>177</v>
      </c>
      <c r="D12" s="433">
        <v>3055</v>
      </c>
      <c r="E12" s="433">
        <v>2</v>
      </c>
      <c r="F12" s="433">
        <v>101</v>
      </c>
      <c r="G12" s="433">
        <v>1549</v>
      </c>
      <c r="H12" s="433">
        <v>1</v>
      </c>
      <c r="I12" s="434">
        <v>53</v>
      </c>
      <c r="J12" s="434">
        <v>624</v>
      </c>
    </row>
    <row r="13" spans="1:10" ht="15" customHeight="1">
      <c r="A13" s="41" t="s">
        <v>146</v>
      </c>
      <c r="B13" s="433">
        <v>8</v>
      </c>
      <c r="C13" s="433">
        <v>241</v>
      </c>
      <c r="D13" s="433">
        <v>3712</v>
      </c>
      <c r="E13" s="433">
        <v>4</v>
      </c>
      <c r="F13" s="433">
        <v>137</v>
      </c>
      <c r="G13" s="433">
        <v>1936</v>
      </c>
      <c r="H13" s="433">
        <v>1</v>
      </c>
      <c r="I13" s="434">
        <v>59</v>
      </c>
      <c r="J13" s="434">
        <v>786</v>
      </c>
    </row>
    <row r="14" spans="1:10" ht="15" customHeight="1" thickBot="1">
      <c r="A14" s="42" t="s">
        <v>52</v>
      </c>
      <c r="B14" s="439">
        <v>6</v>
      </c>
      <c r="C14" s="439">
        <v>176</v>
      </c>
      <c r="D14" s="439">
        <v>2919</v>
      </c>
      <c r="E14" s="439">
        <v>3</v>
      </c>
      <c r="F14" s="440">
        <v>95</v>
      </c>
      <c r="G14" s="440">
        <v>1373</v>
      </c>
      <c r="H14" s="440">
        <v>1</v>
      </c>
      <c r="I14" s="441">
        <v>43</v>
      </c>
      <c r="J14" s="441">
        <v>656</v>
      </c>
    </row>
    <row r="15" spans="1:10" ht="12.75">
      <c r="A15" s="83" t="s">
        <v>145</v>
      </c>
      <c r="D15" s="29"/>
      <c r="E15" s="29"/>
      <c r="F15" s="29"/>
      <c r="G15" s="29"/>
      <c r="H15" s="30"/>
      <c r="I15" s="30"/>
      <c r="J15" s="30"/>
    </row>
    <row r="16" ht="12.75">
      <c r="A16" s="5" t="s">
        <v>330</v>
      </c>
    </row>
    <row r="17" ht="12.75">
      <c r="A17" s="5" t="s">
        <v>331</v>
      </c>
    </row>
    <row r="18" ht="12.75">
      <c r="A18" s="5" t="s">
        <v>332</v>
      </c>
    </row>
    <row r="21" spans="5:19" ht="12.75">
      <c r="E21" s="16"/>
      <c r="F21" s="16"/>
      <c r="R21" s="4"/>
      <c r="S21" s="4"/>
    </row>
  </sheetData>
  <sheetProtection/>
  <mergeCells count="5">
    <mergeCell ref="A2:A3"/>
    <mergeCell ref="B2:D2"/>
    <mergeCell ref="E2:G2"/>
    <mergeCell ref="H2:J2"/>
    <mergeCell ref="A9:A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SheetLayoutView="86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9.5" customHeight="1"/>
  <cols>
    <col min="1" max="1" width="26.09765625" style="4" customWidth="1"/>
    <col min="2" max="11" width="14.296875" style="4" customWidth="1"/>
    <col min="12" max="16384" width="9.09765625" style="4" customWidth="1"/>
  </cols>
  <sheetData>
    <row r="1" s="17" customFormat="1" ht="21.75" customHeight="1">
      <c r="A1" s="68" t="s">
        <v>350</v>
      </c>
    </row>
    <row r="2" spans="1:11" s="63" customFormat="1" ht="21.75" customHeight="1" thickBot="1">
      <c r="A2" s="69" t="s">
        <v>119</v>
      </c>
      <c r="K2" s="57" t="s">
        <v>51</v>
      </c>
    </row>
    <row r="3" spans="1:11" s="17" customFormat="1" ht="21.75" customHeight="1">
      <c r="A3" s="64"/>
      <c r="B3" s="52" t="s">
        <v>50</v>
      </c>
      <c r="C3" s="52" t="s">
        <v>70</v>
      </c>
      <c r="D3" s="52" t="s">
        <v>155</v>
      </c>
      <c r="E3" s="52" t="s">
        <v>65</v>
      </c>
      <c r="F3" s="53" t="s">
        <v>49</v>
      </c>
      <c r="G3" s="54" t="s">
        <v>191</v>
      </c>
      <c r="H3" s="54" t="s">
        <v>156</v>
      </c>
      <c r="I3" s="52" t="s">
        <v>157</v>
      </c>
      <c r="J3" s="53" t="s">
        <v>158</v>
      </c>
      <c r="K3" s="53" t="s">
        <v>159</v>
      </c>
    </row>
    <row r="4" spans="1:14" ht="21.75" customHeight="1">
      <c r="A4" s="72" t="s">
        <v>43</v>
      </c>
      <c r="B4" s="442">
        <v>70828863</v>
      </c>
      <c r="C4" s="443">
        <v>18040013</v>
      </c>
      <c r="D4" s="443">
        <v>36290416</v>
      </c>
      <c r="E4" s="444">
        <v>106952270</v>
      </c>
      <c r="F4" s="445">
        <v>39544818</v>
      </c>
      <c r="G4" s="446">
        <v>31906386</v>
      </c>
      <c r="H4" s="446">
        <v>12765976</v>
      </c>
      <c r="I4" s="443">
        <v>9355012</v>
      </c>
      <c r="J4" s="445">
        <v>15546878</v>
      </c>
      <c r="K4" s="445">
        <v>8646070</v>
      </c>
      <c r="N4" s="18"/>
    </row>
    <row r="5" spans="1:11" ht="21.75" customHeight="1">
      <c r="A5" s="34" t="s">
        <v>16</v>
      </c>
      <c r="B5" s="442">
        <v>964476</v>
      </c>
      <c r="C5" s="442">
        <v>234326</v>
      </c>
      <c r="D5" s="442">
        <v>421909</v>
      </c>
      <c r="E5" s="447">
        <v>1311284</v>
      </c>
      <c r="F5" s="448">
        <v>513180</v>
      </c>
      <c r="G5" s="449">
        <v>611981</v>
      </c>
      <c r="H5" s="449">
        <v>152932</v>
      </c>
      <c r="I5" s="442">
        <v>107982</v>
      </c>
      <c r="J5" s="448">
        <v>156963</v>
      </c>
      <c r="K5" s="448">
        <v>146858</v>
      </c>
    </row>
    <row r="6" spans="1:11" ht="21.75" customHeight="1">
      <c r="A6" s="34" t="s">
        <v>17</v>
      </c>
      <c r="B6" s="442">
        <v>68862</v>
      </c>
      <c r="C6" s="442">
        <v>12487</v>
      </c>
      <c r="D6" s="442">
        <v>31550</v>
      </c>
      <c r="E6" s="447">
        <v>82506</v>
      </c>
      <c r="F6" s="448">
        <v>35332</v>
      </c>
      <c r="G6" s="449">
        <v>28321</v>
      </c>
      <c r="H6" s="449">
        <v>13607</v>
      </c>
      <c r="I6" s="442">
        <v>7985</v>
      </c>
      <c r="J6" s="448">
        <v>12741</v>
      </c>
      <c r="K6" s="448">
        <v>6777</v>
      </c>
    </row>
    <row r="7" spans="1:11" ht="21.75" customHeight="1">
      <c r="A7" s="34" t="s">
        <v>69</v>
      </c>
      <c r="B7" s="442">
        <v>403361</v>
      </c>
      <c r="C7" s="442">
        <v>73118</v>
      </c>
      <c r="D7" s="442">
        <v>184932</v>
      </c>
      <c r="E7" s="447">
        <v>483259</v>
      </c>
      <c r="F7" s="448">
        <v>206954</v>
      </c>
      <c r="G7" s="449">
        <v>165819</v>
      </c>
      <c r="H7" s="449">
        <v>79754</v>
      </c>
      <c r="I7" s="442">
        <v>46823</v>
      </c>
      <c r="J7" s="448">
        <v>74655</v>
      </c>
      <c r="K7" s="448">
        <v>39748</v>
      </c>
    </row>
    <row r="8" spans="1:11" ht="21.75" customHeight="1">
      <c r="A8" s="34" t="s">
        <v>123</v>
      </c>
      <c r="B8" s="442">
        <v>381191</v>
      </c>
      <c r="C8" s="442">
        <v>68958</v>
      </c>
      <c r="D8" s="442">
        <v>175281</v>
      </c>
      <c r="E8" s="447">
        <v>456610</v>
      </c>
      <c r="F8" s="448">
        <v>195539</v>
      </c>
      <c r="G8" s="449">
        <v>156412</v>
      </c>
      <c r="H8" s="449">
        <v>75548</v>
      </c>
      <c r="I8" s="442">
        <v>44437</v>
      </c>
      <c r="J8" s="448">
        <v>70628</v>
      </c>
      <c r="K8" s="448">
        <v>37741</v>
      </c>
    </row>
    <row r="9" spans="1:11" ht="21.75" customHeight="1">
      <c r="A9" s="34" t="s">
        <v>124</v>
      </c>
      <c r="B9" s="442">
        <v>8238013</v>
      </c>
      <c r="C9" s="442">
        <v>1616665</v>
      </c>
      <c r="D9" s="442">
        <v>3720857</v>
      </c>
      <c r="E9" s="447">
        <v>9885713</v>
      </c>
      <c r="F9" s="448">
        <v>4281981</v>
      </c>
      <c r="G9" s="449">
        <v>3715776</v>
      </c>
      <c r="H9" s="449">
        <v>1457533</v>
      </c>
      <c r="I9" s="442">
        <v>1008075</v>
      </c>
      <c r="J9" s="448">
        <v>1425060</v>
      </c>
      <c r="K9" s="448">
        <v>877175</v>
      </c>
    </row>
    <row r="10" spans="1:11" ht="21.75" customHeight="1">
      <c r="A10" s="34" t="s">
        <v>368</v>
      </c>
      <c r="B10" s="442">
        <v>84583</v>
      </c>
      <c r="C10" s="450" t="s">
        <v>366</v>
      </c>
      <c r="D10" s="450" t="s">
        <v>366</v>
      </c>
      <c r="E10" s="450">
        <v>323435</v>
      </c>
      <c r="F10" s="451">
        <v>0</v>
      </c>
      <c r="G10" s="449">
        <v>30374</v>
      </c>
      <c r="H10" s="452" t="s">
        <v>366</v>
      </c>
      <c r="I10" s="453">
        <v>0</v>
      </c>
      <c r="J10" s="448">
        <v>16215</v>
      </c>
      <c r="K10" s="448">
        <v>15762</v>
      </c>
    </row>
    <row r="11" spans="1:11" ht="21.75" customHeight="1">
      <c r="A11" s="34" t="s">
        <v>18</v>
      </c>
      <c r="B11" s="442">
        <v>0</v>
      </c>
      <c r="C11" s="454" t="s">
        <v>366</v>
      </c>
      <c r="D11" s="442">
        <v>9285</v>
      </c>
      <c r="E11" s="447">
        <v>0</v>
      </c>
      <c r="F11" s="448">
        <v>0</v>
      </c>
      <c r="G11" s="455" t="s">
        <v>366</v>
      </c>
      <c r="H11" s="455" t="s">
        <v>366</v>
      </c>
      <c r="I11" s="442">
        <v>256</v>
      </c>
      <c r="J11" s="448">
        <v>0</v>
      </c>
      <c r="K11" s="448">
        <v>0</v>
      </c>
    </row>
    <row r="12" spans="1:11" ht="21.75" customHeight="1">
      <c r="A12" s="34" t="s">
        <v>333</v>
      </c>
      <c r="B12" s="442">
        <v>181737</v>
      </c>
      <c r="C12" s="442">
        <v>38911</v>
      </c>
      <c r="D12" s="450">
        <v>79775</v>
      </c>
      <c r="E12" s="447">
        <v>239927</v>
      </c>
      <c r="F12" s="448">
        <v>101241</v>
      </c>
      <c r="G12" s="449">
        <v>121656</v>
      </c>
      <c r="H12" s="449">
        <v>29920</v>
      </c>
      <c r="I12" s="442">
        <v>19915</v>
      </c>
      <c r="J12" s="448">
        <v>30814</v>
      </c>
      <c r="K12" s="448">
        <v>28896</v>
      </c>
    </row>
    <row r="13" spans="1:11" ht="21.75" customHeight="1">
      <c r="A13" s="34" t="s">
        <v>369</v>
      </c>
      <c r="B13" s="442">
        <v>430996</v>
      </c>
      <c r="C13" s="442">
        <v>237378</v>
      </c>
      <c r="D13" s="450">
        <v>399394</v>
      </c>
      <c r="E13" s="447">
        <v>2926303</v>
      </c>
      <c r="F13" s="448">
        <v>383066</v>
      </c>
      <c r="G13" s="449">
        <v>165857</v>
      </c>
      <c r="H13" s="449">
        <v>69133</v>
      </c>
      <c r="I13" s="442">
        <v>67865</v>
      </c>
      <c r="J13" s="448">
        <v>355653</v>
      </c>
      <c r="K13" s="448">
        <v>65012</v>
      </c>
    </row>
    <row r="14" spans="1:11" ht="21.75" customHeight="1">
      <c r="A14" s="34" t="s">
        <v>19</v>
      </c>
      <c r="B14" s="442">
        <v>553458</v>
      </c>
      <c r="C14" s="442">
        <v>107417</v>
      </c>
      <c r="D14" s="442">
        <v>193388</v>
      </c>
      <c r="E14" s="447">
        <v>548433</v>
      </c>
      <c r="F14" s="448">
        <v>264938</v>
      </c>
      <c r="G14" s="449">
        <v>258205</v>
      </c>
      <c r="H14" s="449">
        <v>99797</v>
      </c>
      <c r="I14" s="442">
        <v>85783</v>
      </c>
      <c r="J14" s="448">
        <v>87173</v>
      </c>
      <c r="K14" s="448">
        <v>85437</v>
      </c>
    </row>
    <row r="15" spans="1:11" ht="21.75" customHeight="1">
      <c r="A15" s="34" t="s">
        <v>41</v>
      </c>
      <c r="B15" s="442">
        <v>219752</v>
      </c>
      <c r="C15" s="442">
        <v>30950</v>
      </c>
      <c r="D15" s="442">
        <v>39460</v>
      </c>
      <c r="E15" s="447">
        <v>1010842</v>
      </c>
      <c r="F15" s="448">
        <v>35153</v>
      </c>
      <c r="G15" s="449">
        <v>1830767</v>
      </c>
      <c r="H15" s="449">
        <v>153241</v>
      </c>
      <c r="I15" s="442">
        <v>79568</v>
      </c>
      <c r="J15" s="448">
        <v>16231</v>
      </c>
      <c r="K15" s="448">
        <v>9559</v>
      </c>
    </row>
    <row r="16" spans="1:11" ht="21.75" customHeight="1">
      <c r="A16" s="34" t="s">
        <v>20</v>
      </c>
      <c r="B16" s="442">
        <v>61229</v>
      </c>
      <c r="C16" s="442">
        <v>11024</v>
      </c>
      <c r="D16" s="442">
        <v>27129</v>
      </c>
      <c r="E16" s="447">
        <v>60653</v>
      </c>
      <c r="F16" s="448">
        <v>31361</v>
      </c>
      <c r="G16" s="449">
        <v>28744</v>
      </c>
      <c r="H16" s="449">
        <v>10966</v>
      </c>
      <c r="I16" s="442">
        <v>6697</v>
      </c>
      <c r="J16" s="448">
        <v>8289</v>
      </c>
      <c r="K16" s="448">
        <v>5266</v>
      </c>
    </row>
    <row r="17" spans="1:11" ht="21.75" customHeight="1">
      <c r="A17" s="34" t="s">
        <v>21</v>
      </c>
      <c r="B17" s="442">
        <v>971389</v>
      </c>
      <c r="C17" s="442">
        <v>83966</v>
      </c>
      <c r="D17" s="442">
        <v>138234</v>
      </c>
      <c r="E17" s="447">
        <v>244150</v>
      </c>
      <c r="F17" s="448">
        <v>354720</v>
      </c>
      <c r="G17" s="449">
        <v>114660</v>
      </c>
      <c r="H17" s="449">
        <v>155124</v>
      </c>
      <c r="I17" s="442">
        <v>81289</v>
      </c>
      <c r="J17" s="448">
        <v>169902</v>
      </c>
      <c r="K17" s="448">
        <v>58345</v>
      </c>
    </row>
    <row r="18" spans="1:11" ht="21.75" customHeight="1">
      <c r="A18" s="34" t="s">
        <v>22</v>
      </c>
      <c r="B18" s="442">
        <v>1798602</v>
      </c>
      <c r="C18" s="442">
        <v>364467</v>
      </c>
      <c r="D18" s="442">
        <v>1125612</v>
      </c>
      <c r="E18" s="447">
        <f>1771667+770293</f>
        <v>2541960</v>
      </c>
      <c r="F18" s="448">
        <v>860025</v>
      </c>
      <c r="G18" s="449">
        <v>778946</v>
      </c>
      <c r="H18" s="449">
        <v>224198</v>
      </c>
      <c r="I18" s="442">
        <v>128872</v>
      </c>
      <c r="J18" s="448">
        <v>230573</v>
      </c>
      <c r="K18" s="448">
        <v>197871</v>
      </c>
    </row>
    <row r="19" spans="1:11" ht="21.75" customHeight="1">
      <c r="A19" s="34" t="s">
        <v>23</v>
      </c>
      <c r="B19" s="442">
        <v>61176403</v>
      </c>
      <c r="C19" s="442">
        <v>11297248</v>
      </c>
      <c r="D19" s="442">
        <v>23607721</v>
      </c>
      <c r="E19" s="447">
        <v>69363125</v>
      </c>
      <c r="F19" s="448">
        <v>10562725</v>
      </c>
      <c r="G19" s="449">
        <v>25976042</v>
      </c>
      <c r="H19" s="449">
        <v>11166755</v>
      </c>
      <c r="I19" s="442">
        <v>7804744</v>
      </c>
      <c r="J19" s="448">
        <v>8916020</v>
      </c>
      <c r="K19" s="448">
        <v>6410548</v>
      </c>
    </row>
    <row r="20" spans="1:11" ht="21.75" customHeight="1">
      <c r="A20" s="34" t="s">
        <v>42</v>
      </c>
      <c r="B20" s="442">
        <v>9205720</v>
      </c>
      <c r="C20" s="442">
        <v>1708614</v>
      </c>
      <c r="D20" s="442">
        <v>3328553</v>
      </c>
      <c r="E20" s="447">
        <v>10318370</v>
      </c>
      <c r="F20" s="448">
        <v>4403936</v>
      </c>
      <c r="G20" s="449">
        <v>4586024</v>
      </c>
      <c r="H20" s="449">
        <v>1745569</v>
      </c>
      <c r="I20" s="442">
        <v>1222336</v>
      </c>
      <c r="J20" s="448">
        <v>1530030</v>
      </c>
      <c r="K20" s="448">
        <v>978127</v>
      </c>
    </row>
    <row r="21" spans="1:11" ht="21.75" customHeight="1">
      <c r="A21" s="34" t="s">
        <v>24</v>
      </c>
      <c r="B21" s="442">
        <v>807764</v>
      </c>
      <c r="C21" s="442">
        <v>179868</v>
      </c>
      <c r="D21" s="442">
        <v>475046</v>
      </c>
      <c r="E21" s="447">
        <v>628893</v>
      </c>
      <c r="F21" s="448">
        <v>264155</v>
      </c>
      <c r="G21" s="449">
        <v>151699</v>
      </c>
      <c r="H21" s="449">
        <v>83917</v>
      </c>
      <c r="I21" s="442">
        <v>33784</v>
      </c>
      <c r="J21" s="448">
        <v>44094</v>
      </c>
      <c r="K21" s="448">
        <v>14259</v>
      </c>
    </row>
    <row r="22" spans="1:11" ht="21.75" customHeight="1">
      <c r="A22" s="34" t="s">
        <v>72</v>
      </c>
      <c r="B22" s="442">
        <v>136863</v>
      </c>
      <c r="C22" s="442">
        <v>2955194</v>
      </c>
      <c r="D22" s="442">
        <v>19887</v>
      </c>
      <c r="E22" s="447">
        <v>662059</v>
      </c>
      <c r="F22" s="448">
        <v>98843</v>
      </c>
      <c r="G22" s="449">
        <v>784247</v>
      </c>
      <c r="H22" s="449">
        <v>103339</v>
      </c>
      <c r="I22" s="442">
        <v>86334</v>
      </c>
      <c r="J22" s="448">
        <v>30184</v>
      </c>
      <c r="K22" s="448">
        <v>2710835</v>
      </c>
    </row>
    <row r="23" spans="1:11" ht="21.75" customHeight="1">
      <c r="A23" s="34" t="s">
        <v>25</v>
      </c>
      <c r="B23" s="442">
        <v>7969401</v>
      </c>
      <c r="C23" s="442">
        <v>129258</v>
      </c>
      <c r="D23" s="442">
        <v>4058275</v>
      </c>
      <c r="E23" s="447">
        <v>17515752</v>
      </c>
      <c r="F23" s="448">
        <v>6917375</v>
      </c>
      <c r="G23" s="449">
        <v>142765</v>
      </c>
      <c r="H23" s="452">
        <v>240372</v>
      </c>
      <c r="I23" s="442">
        <v>302395</v>
      </c>
      <c r="J23" s="448">
        <v>2634316</v>
      </c>
      <c r="K23" s="448">
        <v>780377</v>
      </c>
    </row>
    <row r="24" spans="1:11" ht="21.75" customHeight="1">
      <c r="A24" s="34" t="s">
        <v>26</v>
      </c>
      <c r="B24" s="442">
        <v>3758278</v>
      </c>
      <c r="C24" s="442">
        <v>2591162</v>
      </c>
      <c r="D24" s="442">
        <v>5461853</v>
      </c>
      <c r="E24" s="447">
        <v>15112013</v>
      </c>
      <c r="F24" s="448">
        <v>5430788</v>
      </c>
      <c r="G24" s="449">
        <v>3101566</v>
      </c>
      <c r="H24" s="449">
        <v>969497</v>
      </c>
      <c r="I24" s="442">
        <v>934347</v>
      </c>
      <c r="J24" s="448">
        <v>2258129</v>
      </c>
      <c r="K24" s="448">
        <v>879164</v>
      </c>
    </row>
    <row r="25" spans="1:11" ht="21.75" customHeight="1">
      <c r="A25" s="34" t="s">
        <v>27</v>
      </c>
      <c r="B25" s="442">
        <v>3930990</v>
      </c>
      <c r="C25" s="442">
        <v>781741</v>
      </c>
      <c r="D25" s="442">
        <v>2315839</v>
      </c>
      <c r="E25" s="447">
        <v>4644830</v>
      </c>
      <c r="F25" s="448">
        <v>8753458</v>
      </c>
      <c r="G25" s="449">
        <v>2358752</v>
      </c>
      <c r="H25" s="449">
        <v>827091</v>
      </c>
      <c r="I25" s="442">
        <v>452641</v>
      </c>
      <c r="J25" s="448">
        <v>667076</v>
      </c>
      <c r="K25" s="448">
        <v>503098</v>
      </c>
    </row>
    <row r="26" spans="1:11" ht="21.75" customHeight="1" thickBot="1">
      <c r="A26" s="73" t="s">
        <v>44</v>
      </c>
      <c r="B26" s="254">
        <v>5977000</v>
      </c>
      <c r="C26" s="254">
        <v>777700</v>
      </c>
      <c r="D26" s="254">
        <v>1363100</v>
      </c>
      <c r="E26" s="255">
        <v>7944200</v>
      </c>
      <c r="F26" s="257">
        <v>2920900</v>
      </c>
      <c r="G26" s="256">
        <v>3292200</v>
      </c>
      <c r="H26" s="256">
        <v>1609100</v>
      </c>
      <c r="I26" s="254">
        <v>1648400</v>
      </c>
      <c r="J26" s="257">
        <v>741200</v>
      </c>
      <c r="K26" s="257">
        <v>489000</v>
      </c>
    </row>
    <row r="27" spans="1:11" ht="21.75" customHeight="1" thickBot="1">
      <c r="A27" s="33" t="s">
        <v>45</v>
      </c>
      <c r="B27" s="253">
        <v>178148931</v>
      </c>
      <c r="C27" s="254">
        <v>41340465</v>
      </c>
      <c r="D27" s="253">
        <v>83467496</v>
      </c>
      <c r="E27" s="255">
        <v>253256587</v>
      </c>
      <c r="F27" s="257">
        <v>86160488</v>
      </c>
      <c r="G27" s="256">
        <v>80307199</v>
      </c>
      <c r="H27" s="256">
        <v>32033369</v>
      </c>
      <c r="I27" s="254">
        <v>23525540</v>
      </c>
      <c r="J27" s="257">
        <v>35022823</v>
      </c>
      <c r="K27" s="257">
        <v>22985925</v>
      </c>
    </row>
    <row r="28" spans="1:11" ht="21.75" customHeight="1">
      <c r="A28" s="249"/>
      <c r="B28" s="250"/>
      <c r="C28" s="43"/>
      <c r="D28" s="43"/>
      <c r="E28" s="43"/>
      <c r="F28" s="43"/>
      <c r="G28" s="106"/>
      <c r="H28" s="106"/>
      <c r="I28" s="106"/>
      <c r="J28" s="106"/>
      <c r="K28" s="43"/>
    </row>
    <row r="29" spans="1:11" s="63" customFormat="1" ht="21.75" customHeight="1" thickBot="1">
      <c r="A29" s="69" t="s">
        <v>317</v>
      </c>
      <c r="B29" s="106"/>
      <c r="C29" s="43"/>
      <c r="D29" s="43"/>
      <c r="E29" s="43"/>
      <c r="F29" s="43"/>
      <c r="G29" s="106"/>
      <c r="H29" s="106"/>
      <c r="I29" s="106"/>
      <c r="J29" s="71"/>
      <c r="K29" s="44" t="s">
        <v>51</v>
      </c>
    </row>
    <row r="30" spans="1:11" ht="21.75" customHeight="1">
      <c r="A30" s="35" t="s">
        <v>28</v>
      </c>
      <c r="B30" s="456">
        <v>646879</v>
      </c>
      <c r="C30" s="456">
        <v>260539</v>
      </c>
      <c r="D30" s="456">
        <v>385122</v>
      </c>
      <c r="E30" s="457">
        <v>829913</v>
      </c>
      <c r="F30" s="458">
        <v>389502</v>
      </c>
      <c r="G30" s="459">
        <v>430027</v>
      </c>
      <c r="H30" s="459">
        <v>244072</v>
      </c>
      <c r="I30" s="456">
        <v>166525</v>
      </c>
      <c r="J30" s="458">
        <v>233406</v>
      </c>
      <c r="K30" s="458">
        <v>128631</v>
      </c>
    </row>
    <row r="31" spans="1:11" ht="21.75" customHeight="1">
      <c r="A31" s="34" t="s">
        <v>29</v>
      </c>
      <c r="B31" s="442">
        <v>56253789</v>
      </c>
      <c r="C31" s="442">
        <v>12847818</v>
      </c>
      <c r="D31" s="442">
        <v>22554812</v>
      </c>
      <c r="E31" s="447">
        <v>69515877</v>
      </c>
      <c r="F31" s="448">
        <v>15844754</v>
      </c>
      <c r="G31" s="449">
        <v>23140288</v>
      </c>
      <c r="H31" s="449">
        <v>9558601</v>
      </c>
      <c r="I31" s="442">
        <v>7101397</v>
      </c>
      <c r="J31" s="448">
        <v>9726750</v>
      </c>
      <c r="K31" s="448">
        <v>7442138</v>
      </c>
    </row>
    <row r="32" spans="1:11" ht="21.75" customHeight="1">
      <c r="A32" s="34" t="s">
        <v>30</v>
      </c>
      <c r="B32" s="442">
        <v>46253065</v>
      </c>
      <c r="C32" s="442">
        <v>9772748</v>
      </c>
      <c r="D32" s="442">
        <v>21611827</v>
      </c>
      <c r="E32" s="447">
        <v>57871727</v>
      </c>
      <c r="F32" s="448">
        <v>24861573</v>
      </c>
      <c r="G32" s="449">
        <v>20849084</v>
      </c>
      <c r="H32" s="449">
        <v>8813997</v>
      </c>
      <c r="I32" s="442">
        <v>6736821</v>
      </c>
      <c r="J32" s="448">
        <v>7519762</v>
      </c>
      <c r="K32" s="448">
        <v>5883550</v>
      </c>
    </row>
    <row r="33" spans="1:11" ht="21.75" customHeight="1">
      <c r="A33" s="34" t="s">
        <v>31</v>
      </c>
      <c r="B33" s="442">
        <v>13441399</v>
      </c>
      <c r="C33" s="442">
        <v>3970912</v>
      </c>
      <c r="D33" s="442">
        <v>5416278</v>
      </c>
      <c r="E33" s="447">
        <v>23187354</v>
      </c>
      <c r="F33" s="448">
        <v>7543641</v>
      </c>
      <c r="G33" s="449">
        <v>7200422</v>
      </c>
      <c r="H33" s="449">
        <v>2085557</v>
      </c>
      <c r="I33" s="442">
        <v>1959980</v>
      </c>
      <c r="J33" s="448">
        <v>3049257</v>
      </c>
      <c r="K33" s="448">
        <v>1322537</v>
      </c>
    </row>
    <row r="34" spans="1:11" ht="21.75" customHeight="1">
      <c r="A34" s="34" t="s">
        <v>32</v>
      </c>
      <c r="B34" s="442">
        <v>226304</v>
      </c>
      <c r="C34" s="442">
        <v>73505</v>
      </c>
      <c r="D34" s="442">
        <v>123049</v>
      </c>
      <c r="E34" s="447">
        <v>706862</v>
      </c>
      <c r="F34" s="448">
        <v>104755</v>
      </c>
      <c r="G34" s="449">
        <v>78908</v>
      </c>
      <c r="H34" s="449">
        <v>5216</v>
      </c>
      <c r="I34" s="442">
        <v>308</v>
      </c>
      <c r="J34" s="460">
        <v>10128</v>
      </c>
      <c r="K34" s="448">
        <v>25097</v>
      </c>
    </row>
    <row r="35" spans="1:11" ht="21.75" customHeight="1">
      <c r="A35" s="34" t="s">
        <v>33</v>
      </c>
      <c r="B35" s="442">
        <v>1470377</v>
      </c>
      <c r="C35" s="442">
        <v>451602</v>
      </c>
      <c r="D35" s="442">
        <v>725802</v>
      </c>
      <c r="E35" s="447">
        <v>2972493</v>
      </c>
      <c r="F35" s="448">
        <v>1320084</v>
      </c>
      <c r="G35" s="449">
        <v>1637759</v>
      </c>
      <c r="H35" s="449">
        <v>94232</v>
      </c>
      <c r="I35" s="442">
        <v>145363</v>
      </c>
      <c r="J35" s="448">
        <v>500658</v>
      </c>
      <c r="K35" s="448">
        <v>714739</v>
      </c>
    </row>
    <row r="36" spans="1:11" ht="21.75" customHeight="1">
      <c r="A36" s="34" t="s">
        <v>34</v>
      </c>
      <c r="B36" s="442">
        <v>4245042</v>
      </c>
      <c r="C36" s="442">
        <v>958887</v>
      </c>
      <c r="D36" s="442">
        <v>2349419</v>
      </c>
      <c r="E36" s="447">
        <v>5517372</v>
      </c>
      <c r="F36" s="448">
        <v>1757500</v>
      </c>
      <c r="G36" s="449">
        <v>1700278</v>
      </c>
      <c r="H36" s="449">
        <v>597198</v>
      </c>
      <c r="I36" s="442">
        <v>437422</v>
      </c>
      <c r="J36" s="448">
        <v>771295</v>
      </c>
      <c r="K36" s="448">
        <v>353908</v>
      </c>
    </row>
    <row r="37" spans="1:11" ht="21.75" customHeight="1">
      <c r="A37" s="34" t="s">
        <v>35</v>
      </c>
      <c r="B37" s="442">
        <v>19636652</v>
      </c>
      <c r="C37" s="442">
        <v>4384365</v>
      </c>
      <c r="D37" s="442">
        <v>10102650</v>
      </c>
      <c r="E37" s="447">
        <v>32662872</v>
      </c>
      <c r="F37" s="448">
        <v>11785537</v>
      </c>
      <c r="G37" s="449">
        <v>5692637</v>
      </c>
      <c r="H37" s="449">
        <v>3696436</v>
      </c>
      <c r="I37" s="442">
        <v>1333415</v>
      </c>
      <c r="J37" s="448">
        <v>3796147</v>
      </c>
      <c r="K37" s="448">
        <v>1425065</v>
      </c>
    </row>
    <row r="38" spans="1:11" ht="21.75" customHeight="1">
      <c r="A38" s="34" t="s">
        <v>36</v>
      </c>
      <c r="B38" s="442">
        <v>3967973</v>
      </c>
      <c r="C38" s="442">
        <v>1092776</v>
      </c>
      <c r="D38" s="442">
        <v>1665499</v>
      </c>
      <c r="E38" s="447">
        <v>7212717</v>
      </c>
      <c r="F38" s="448">
        <v>2034828</v>
      </c>
      <c r="G38" s="449">
        <v>2411400</v>
      </c>
      <c r="H38" s="449">
        <v>760745</v>
      </c>
      <c r="I38" s="442">
        <v>527595</v>
      </c>
      <c r="J38" s="448">
        <v>915752</v>
      </c>
      <c r="K38" s="448">
        <v>656688</v>
      </c>
    </row>
    <row r="39" spans="1:11" ht="21.75" customHeight="1">
      <c r="A39" s="34" t="s">
        <v>37</v>
      </c>
      <c r="B39" s="442">
        <v>18329856</v>
      </c>
      <c r="C39" s="442">
        <v>3519644</v>
      </c>
      <c r="D39" s="442">
        <v>8978903</v>
      </c>
      <c r="E39" s="447">
        <v>29931305</v>
      </c>
      <c r="F39" s="448">
        <v>12092473</v>
      </c>
      <c r="G39" s="449">
        <v>10304361</v>
      </c>
      <c r="H39" s="449">
        <v>3425921</v>
      </c>
      <c r="I39" s="442">
        <v>3630514</v>
      </c>
      <c r="J39" s="448">
        <v>4260100</v>
      </c>
      <c r="K39" s="448">
        <v>3558359</v>
      </c>
    </row>
    <row r="40" spans="1:11" ht="21.75" customHeight="1">
      <c r="A40" s="34" t="s">
        <v>38</v>
      </c>
      <c r="B40" s="454">
        <v>56485</v>
      </c>
      <c r="C40" s="450" t="s">
        <v>366</v>
      </c>
      <c r="D40" s="450">
        <v>0</v>
      </c>
      <c r="E40" s="450">
        <v>1081595</v>
      </c>
      <c r="F40" s="461">
        <v>0</v>
      </c>
      <c r="G40" s="464" t="s">
        <v>366</v>
      </c>
      <c r="H40" s="455" t="s">
        <v>366</v>
      </c>
      <c r="I40" s="454">
        <v>532</v>
      </c>
      <c r="J40" s="448">
        <v>1164</v>
      </c>
      <c r="K40" s="448">
        <v>443</v>
      </c>
    </row>
    <row r="41" spans="1:11" ht="21.75" customHeight="1">
      <c r="A41" s="34" t="s">
        <v>39</v>
      </c>
      <c r="B41" s="442">
        <v>6441252</v>
      </c>
      <c r="C41" s="442">
        <v>1085210</v>
      </c>
      <c r="D41" s="442">
        <v>1148566</v>
      </c>
      <c r="E41" s="447">
        <v>7897112</v>
      </c>
      <c r="F41" s="448">
        <v>2968104</v>
      </c>
      <c r="G41" s="449">
        <v>3223573</v>
      </c>
      <c r="H41" s="449">
        <v>1651770</v>
      </c>
      <c r="I41" s="442">
        <v>777112</v>
      </c>
      <c r="J41" s="462">
        <v>906380</v>
      </c>
      <c r="K41" s="448">
        <v>519847</v>
      </c>
    </row>
    <row r="42" spans="1:11" ht="21.75" customHeight="1" thickBot="1">
      <c r="A42" s="34" t="s">
        <v>40</v>
      </c>
      <c r="B42" s="442">
        <v>0</v>
      </c>
      <c r="C42" s="450" t="s">
        <v>366</v>
      </c>
      <c r="D42" s="447">
        <v>0</v>
      </c>
      <c r="E42" s="447">
        <v>0</v>
      </c>
      <c r="F42" s="463">
        <v>1047</v>
      </c>
      <c r="G42" s="465">
        <v>576</v>
      </c>
      <c r="H42" s="455" t="s">
        <v>366</v>
      </c>
      <c r="I42" s="454">
        <v>0</v>
      </c>
      <c r="J42" s="460">
        <v>0</v>
      </c>
      <c r="K42" s="448">
        <v>3069</v>
      </c>
    </row>
    <row r="43" spans="1:11" ht="21.75" customHeight="1" thickBot="1">
      <c r="A43" s="36" t="s">
        <v>46</v>
      </c>
      <c r="B43" s="258">
        <v>170969073</v>
      </c>
      <c r="C43" s="258">
        <v>38418006</v>
      </c>
      <c r="D43" s="259">
        <v>75061927</v>
      </c>
      <c r="E43" s="260">
        <v>239387199</v>
      </c>
      <c r="F43" s="262">
        <v>80703798</v>
      </c>
      <c r="G43" s="261">
        <v>76669313</v>
      </c>
      <c r="H43" s="261">
        <v>30933745</v>
      </c>
      <c r="I43" s="258">
        <v>22816984</v>
      </c>
      <c r="J43" s="262">
        <v>31690799</v>
      </c>
      <c r="K43" s="262">
        <v>22034071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00" workbookViewId="0" topLeftCell="A1">
      <selection activeCell="A1" sqref="A1"/>
    </sheetView>
  </sheetViews>
  <sheetFormatPr defaultColWidth="11.296875" defaultRowHeight="12.75"/>
  <cols>
    <col min="1" max="1" width="11.296875" style="5" customWidth="1"/>
    <col min="2" max="8" width="11.09765625" style="5" customWidth="1"/>
    <col min="9" max="16384" width="11.296875" style="5" customWidth="1"/>
  </cols>
  <sheetData>
    <row r="1" s="276" customFormat="1" ht="18" customHeight="1">
      <c r="A1" s="59" t="s">
        <v>125</v>
      </c>
    </row>
    <row r="2" spans="1:8" ht="18" customHeight="1" thickBot="1">
      <c r="A2" s="6" t="s">
        <v>74</v>
      </c>
      <c r="H2" s="139" t="s">
        <v>340</v>
      </c>
    </row>
    <row r="3" spans="1:8" s="6" customFormat="1" ht="18" customHeight="1">
      <c r="A3" s="277"/>
      <c r="B3" s="119" t="s">
        <v>76</v>
      </c>
      <c r="C3" s="119" t="s">
        <v>299</v>
      </c>
      <c r="D3" s="119" t="s">
        <v>77</v>
      </c>
      <c r="E3" s="119" t="s">
        <v>78</v>
      </c>
      <c r="F3" s="119" t="s">
        <v>79</v>
      </c>
      <c r="G3" s="119" t="s">
        <v>80</v>
      </c>
      <c r="H3" s="120" t="s">
        <v>81</v>
      </c>
    </row>
    <row r="4" spans="1:14" ht="18" customHeight="1">
      <c r="A4" s="21" t="s">
        <v>50</v>
      </c>
      <c r="B4" s="338">
        <v>387.2</v>
      </c>
      <c r="C4" s="338">
        <v>26.83</v>
      </c>
      <c r="D4" s="338">
        <v>9.62</v>
      </c>
      <c r="E4" s="338">
        <v>45.68</v>
      </c>
      <c r="F4" s="338">
        <v>97.93</v>
      </c>
      <c r="G4" s="339">
        <v>14.48</v>
      </c>
      <c r="H4" s="177">
        <v>192.66</v>
      </c>
      <c r="I4" s="278"/>
      <c r="N4" s="166"/>
    </row>
    <row r="5" spans="1:9" ht="18" customHeight="1">
      <c r="A5" s="21" t="s">
        <v>55</v>
      </c>
      <c r="B5" s="338">
        <v>36.68</v>
      </c>
      <c r="C5" s="338">
        <v>3.84</v>
      </c>
      <c r="D5" s="338">
        <v>5.08</v>
      </c>
      <c r="E5" s="338">
        <v>15.44</v>
      </c>
      <c r="F5" s="178" t="s">
        <v>366</v>
      </c>
      <c r="G5" s="339">
        <v>2.32</v>
      </c>
      <c r="H5" s="177">
        <v>10</v>
      </c>
      <c r="I5" s="278"/>
    </row>
    <row r="6" spans="1:9" ht="18" customHeight="1">
      <c r="A6" s="21" t="s">
        <v>56</v>
      </c>
      <c r="B6" s="338">
        <v>50.39</v>
      </c>
      <c r="C6" s="338">
        <v>9.9</v>
      </c>
      <c r="D6" s="338">
        <v>2.85</v>
      </c>
      <c r="E6" s="338">
        <v>17.81</v>
      </c>
      <c r="F6" s="340">
        <v>0.01</v>
      </c>
      <c r="G6" s="338">
        <v>4.59</v>
      </c>
      <c r="H6" s="177">
        <v>15.230000000000004</v>
      </c>
      <c r="I6" s="278"/>
    </row>
    <row r="7" spans="1:9" ht="18" customHeight="1">
      <c r="A7" s="21" t="s">
        <v>65</v>
      </c>
      <c r="B7" s="340">
        <v>918.32</v>
      </c>
      <c r="C7" s="340">
        <v>48.85</v>
      </c>
      <c r="D7" s="340">
        <v>21.68</v>
      </c>
      <c r="E7" s="340">
        <v>65.56</v>
      </c>
      <c r="F7" s="340">
        <v>252.16</v>
      </c>
      <c r="G7" s="340">
        <v>40.25</v>
      </c>
      <c r="H7" s="177">
        <v>489.82000000000005</v>
      </c>
      <c r="I7" s="278"/>
    </row>
    <row r="8" spans="1:9" ht="18" customHeight="1">
      <c r="A8" s="21" t="s">
        <v>49</v>
      </c>
      <c r="B8" s="338">
        <v>86.05</v>
      </c>
      <c r="C8" s="338">
        <v>30.93</v>
      </c>
      <c r="D8" s="338">
        <v>5.82</v>
      </c>
      <c r="E8" s="338">
        <v>23.64</v>
      </c>
      <c r="F8" s="338">
        <v>0.14</v>
      </c>
      <c r="G8" s="338">
        <v>4.69</v>
      </c>
      <c r="H8" s="177">
        <v>20.83</v>
      </c>
      <c r="I8" s="278"/>
    </row>
    <row r="9" spans="1:9" ht="18" customHeight="1">
      <c r="A9" s="21" t="s">
        <v>57</v>
      </c>
      <c r="B9" s="341">
        <v>161.22</v>
      </c>
      <c r="C9" s="341">
        <v>34.58</v>
      </c>
      <c r="D9" s="341">
        <v>21.52</v>
      </c>
      <c r="E9" s="341">
        <v>30.15</v>
      </c>
      <c r="F9" s="341">
        <v>13.08</v>
      </c>
      <c r="G9" s="466">
        <v>10</v>
      </c>
      <c r="H9" s="177">
        <v>51.89</v>
      </c>
      <c r="I9" s="278"/>
    </row>
    <row r="10" spans="1:9" ht="18" customHeight="1">
      <c r="A10" s="21" t="s">
        <v>54</v>
      </c>
      <c r="B10" s="338">
        <v>16.31</v>
      </c>
      <c r="C10" s="338">
        <v>3.25</v>
      </c>
      <c r="D10" s="338">
        <v>0.62</v>
      </c>
      <c r="E10" s="338">
        <v>6.6</v>
      </c>
      <c r="F10" s="338">
        <v>0.02</v>
      </c>
      <c r="G10" s="338">
        <v>1.21</v>
      </c>
      <c r="H10" s="177">
        <v>4.609999999999999</v>
      </c>
      <c r="I10" s="278"/>
    </row>
    <row r="11" spans="1:9" ht="18" customHeight="1">
      <c r="A11" s="21" t="s">
        <v>53</v>
      </c>
      <c r="B11" s="338">
        <v>13.11</v>
      </c>
      <c r="C11" s="338">
        <v>1.6</v>
      </c>
      <c r="D11" s="338">
        <v>0.37</v>
      </c>
      <c r="E11" s="338">
        <v>6.5</v>
      </c>
      <c r="F11" s="338">
        <v>0.01</v>
      </c>
      <c r="G11" s="338">
        <v>1.08</v>
      </c>
      <c r="H11" s="177">
        <v>3.549999999999999</v>
      </c>
      <c r="I11" s="278"/>
    </row>
    <row r="12" spans="1:9" ht="18" customHeight="1">
      <c r="A12" s="79" t="s">
        <v>146</v>
      </c>
      <c r="B12" s="342">
        <v>32.19</v>
      </c>
      <c r="C12" s="342">
        <v>4.22</v>
      </c>
      <c r="D12" s="342">
        <v>4.15</v>
      </c>
      <c r="E12" s="342">
        <v>9.59</v>
      </c>
      <c r="F12" s="342">
        <v>1.27</v>
      </c>
      <c r="G12" s="343">
        <v>2.5</v>
      </c>
      <c r="H12" s="177">
        <v>10.459999999999997</v>
      </c>
      <c r="I12" s="278"/>
    </row>
    <row r="13" spans="1:9" ht="18" customHeight="1" thickBot="1">
      <c r="A13" s="22" t="s">
        <v>52</v>
      </c>
      <c r="B13" s="344">
        <v>56.72</v>
      </c>
      <c r="C13" s="344">
        <v>7.66</v>
      </c>
      <c r="D13" s="344">
        <v>4.11</v>
      </c>
      <c r="E13" s="344">
        <v>6.81</v>
      </c>
      <c r="F13" s="344">
        <v>11.56</v>
      </c>
      <c r="G13" s="344">
        <v>2.06</v>
      </c>
      <c r="H13" s="179">
        <v>24.519999999999996</v>
      </c>
      <c r="I13" s="278"/>
    </row>
    <row r="20" spans="18:19" ht="12.75">
      <c r="R20" s="4"/>
      <c r="S20" s="4"/>
    </row>
  </sheetData>
  <sheetProtection/>
  <printOptions/>
  <pageMargins left="0.75" right="0.75" top="1" bottom="1" header="0.512" footer="0.51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90" workbookViewId="0" topLeftCell="A1">
      <selection activeCell="A1" sqref="A1"/>
    </sheetView>
  </sheetViews>
  <sheetFormatPr defaultColWidth="8.796875" defaultRowHeight="12.75"/>
  <cols>
    <col min="1" max="1" width="9.3984375" style="5" customWidth="1"/>
    <col min="2" max="6" width="6.3984375" style="5" customWidth="1"/>
    <col min="7" max="7" width="6.69921875" style="5" customWidth="1"/>
    <col min="8" max="14" width="6.3984375" style="5" customWidth="1"/>
    <col min="15" max="16384" width="9.09765625" style="5" customWidth="1"/>
  </cols>
  <sheetData>
    <row r="1" spans="1:14" ht="18" customHeight="1" thickBot="1">
      <c r="A1" s="6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39" t="s">
        <v>339</v>
      </c>
    </row>
    <row r="2" spans="1:15" s="6" customFormat="1" ht="120" customHeight="1">
      <c r="A2" s="279"/>
      <c r="B2" s="280" t="s">
        <v>82</v>
      </c>
      <c r="C2" s="281" t="s">
        <v>66</v>
      </c>
      <c r="D2" s="281" t="s">
        <v>67</v>
      </c>
      <c r="E2" s="281" t="s">
        <v>83</v>
      </c>
      <c r="F2" s="281" t="s">
        <v>84</v>
      </c>
      <c r="G2" s="282" t="s">
        <v>68</v>
      </c>
      <c r="H2" s="282" t="s">
        <v>85</v>
      </c>
      <c r="I2" s="280" t="s">
        <v>86</v>
      </c>
      <c r="J2" s="282" t="s">
        <v>87</v>
      </c>
      <c r="K2" s="282" t="s">
        <v>88</v>
      </c>
      <c r="L2" s="280" t="s">
        <v>89</v>
      </c>
      <c r="M2" s="282" t="s">
        <v>90</v>
      </c>
      <c r="N2" s="283" t="s">
        <v>91</v>
      </c>
      <c r="O2" s="284"/>
    </row>
    <row r="3" spans="1:15" ht="18" customHeight="1">
      <c r="A3" s="285" t="s">
        <v>50</v>
      </c>
      <c r="B3" s="180">
        <v>5918.9299999999985</v>
      </c>
      <c r="C3" s="180">
        <v>299</v>
      </c>
      <c r="D3" s="180" t="s">
        <v>372</v>
      </c>
      <c r="E3" s="180">
        <v>821</v>
      </c>
      <c r="F3" s="180">
        <v>88.2</v>
      </c>
      <c r="G3" s="180">
        <v>1931.62</v>
      </c>
      <c r="H3" s="180">
        <v>61.64</v>
      </c>
      <c r="I3" s="180">
        <v>126.2</v>
      </c>
      <c r="J3" s="180">
        <v>353.38</v>
      </c>
      <c r="K3" s="180">
        <v>231.4</v>
      </c>
      <c r="L3" s="180">
        <v>942.78</v>
      </c>
      <c r="M3" s="180">
        <v>673.23</v>
      </c>
      <c r="N3" s="345">
        <v>390.48</v>
      </c>
      <c r="O3" s="286"/>
    </row>
    <row r="4" spans="1:15" ht="18" customHeight="1">
      <c r="A4" s="21" t="s">
        <v>62</v>
      </c>
      <c r="B4" s="178">
        <v>2117</v>
      </c>
      <c r="C4" s="178">
        <v>75</v>
      </c>
      <c r="D4" s="178" t="s">
        <v>366</v>
      </c>
      <c r="E4" s="178">
        <v>266</v>
      </c>
      <c r="F4" s="178">
        <v>25</v>
      </c>
      <c r="G4" s="178">
        <v>493</v>
      </c>
      <c r="H4" s="178">
        <v>19</v>
      </c>
      <c r="I4" s="178">
        <v>33</v>
      </c>
      <c r="J4" s="178">
        <v>111</v>
      </c>
      <c r="K4" s="178">
        <v>18</v>
      </c>
      <c r="L4" s="178">
        <v>390</v>
      </c>
      <c r="M4" s="178">
        <v>25</v>
      </c>
      <c r="N4" s="346">
        <v>662</v>
      </c>
      <c r="O4" s="286"/>
    </row>
    <row r="5" spans="1:15" ht="18" customHeight="1">
      <c r="A5" s="21" t="s">
        <v>56</v>
      </c>
      <c r="B5" s="178">
        <v>2347</v>
      </c>
      <c r="C5" s="178">
        <v>101</v>
      </c>
      <c r="D5" s="178" t="s">
        <v>366</v>
      </c>
      <c r="E5" s="178">
        <v>571</v>
      </c>
      <c r="F5" s="178">
        <v>56</v>
      </c>
      <c r="G5" s="178">
        <v>727</v>
      </c>
      <c r="H5" s="178">
        <v>141</v>
      </c>
      <c r="I5" s="178" t="s">
        <v>287</v>
      </c>
      <c r="J5" s="178">
        <v>98</v>
      </c>
      <c r="K5" s="178">
        <v>85</v>
      </c>
      <c r="L5" s="178">
        <v>171</v>
      </c>
      <c r="M5" s="178">
        <v>346</v>
      </c>
      <c r="N5" s="346">
        <v>51</v>
      </c>
      <c r="O5" s="286"/>
    </row>
    <row r="6" spans="1:15" ht="18" customHeight="1">
      <c r="A6" s="21" t="s">
        <v>65</v>
      </c>
      <c r="B6" s="178">
        <v>5289</v>
      </c>
      <c r="C6" s="178">
        <v>1134</v>
      </c>
      <c r="D6" s="178">
        <v>32</v>
      </c>
      <c r="E6" s="178">
        <v>951</v>
      </c>
      <c r="F6" s="178">
        <v>86</v>
      </c>
      <c r="G6" s="178">
        <v>1160</v>
      </c>
      <c r="H6" s="178">
        <v>99</v>
      </c>
      <c r="I6" s="178">
        <v>50</v>
      </c>
      <c r="J6" s="178">
        <v>160</v>
      </c>
      <c r="K6" s="178">
        <v>108</v>
      </c>
      <c r="L6" s="178">
        <v>364</v>
      </c>
      <c r="M6" s="178">
        <v>211</v>
      </c>
      <c r="N6" s="346">
        <v>934</v>
      </c>
      <c r="O6" s="286"/>
    </row>
    <row r="7" spans="1:15" ht="18" customHeight="1">
      <c r="A7" s="21" t="s">
        <v>49</v>
      </c>
      <c r="B7" s="178">
        <v>2158</v>
      </c>
      <c r="C7" s="178">
        <v>119</v>
      </c>
      <c r="D7" s="178" t="s">
        <v>287</v>
      </c>
      <c r="E7" s="178">
        <v>416</v>
      </c>
      <c r="F7" s="178">
        <v>29</v>
      </c>
      <c r="G7" s="178">
        <v>568</v>
      </c>
      <c r="H7" s="178" t="s">
        <v>287</v>
      </c>
      <c r="I7" s="178">
        <v>109</v>
      </c>
      <c r="J7" s="178">
        <v>118</v>
      </c>
      <c r="K7" s="178">
        <v>121</v>
      </c>
      <c r="L7" s="178">
        <v>107</v>
      </c>
      <c r="M7" s="178">
        <v>351</v>
      </c>
      <c r="N7" s="346">
        <v>220</v>
      </c>
      <c r="O7" s="286"/>
    </row>
    <row r="8" spans="1:15" ht="18" customHeight="1">
      <c r="A8" s="21" t="s">
        <v>57</v>
      </c>
      <c r="B8" s="178">
        <v>2834</v>
      </c>
      <c r="C8" s="178">
        <v>63</v>
      </c>
      <c r="D8" s="178">
        <v>73</v>
      </c>
      <c r="E8" s="178">
        <v>403</v>
      </c>
      <c r="F8" s="178">
        <v>35</v>
      </c>
      <c r="G8" s="178">
        <v>1000</v>
      </c>
      <c r="H8" s="178">
        <v>70</v>
      </c>
      <c r="I8" s="178">
        <v>149</v>
      </c>
      <c r="J8" s="178">
        <v>94</v>
      </c>
      <c r="K8" s="178">
        <v>63</v>
      </c>
      <c r="L8" s="178">
        <v>327</v>
      </c>
      <c r="M8" s="178">
        <v>348</v>
      </c>
      <c r="N8" s="346">
        <v>208</v>
      </c>
      <c r="O8" s="286"/>
    </row>
    <row r="9" spans="1:15" ht="18" customHeight="1">
      <c r="A9" s="21" t="s">
        <v>54</v>
      </c>
      <c r="B9" s="178">
        <v>1081</v>
      </c>
      <c r="C9" s="178">
        <v>75</v>
      </c>
      <c r="D9" s="178" t="s">
        <v>407</v>
      </c>
      <c r="E9" s="178">
        <v>279</v>
      </c>
      <c r="F9" s="178">
        <v>6.8</v>
      </c>
      <c r="G9" s="178">
        <v>493</v>
      </c>
      <c r="H9" s="178">
        <v>15</v>
      </c>
      <c r="I9" s="178">
        <v>13</v>
      </c>
      <c r="J9" s="178">
        <v>26.2</v>
      </c>
      <c r="K9" s="178">
        <v>26</v>
      </c>
      <c r="L9" s="178">
        <v>58</v>
      </c>
      <c r="M9" s="178">
        <v>89</v>
      </c>
      <c r="N9" s="346" t="s">
        <v>408</v>
      </c>
      <c r="O9" s="286"/>
    </row>
    <row r="10" spans="1:15" ht="18" customHeight="1">
      <c r="A10" s="21" t="s">
        <v>53</v>
      </c>
      <c r="B10" s="178">
        <v>1028</v>
      </c>
      <c r="C10" s="178">
        <v>3</v>
      </c>
      <c r="D10" s="178" t="s">
        <v>287</v>
      </c>
      <c r="E10" s="178">
        <v>128</v>
      </c>
      <c r="F10" s="178">
        <v>6</v>
      </c>
      <c r="G10" s="178">
        <v>259</v>
      </c>
      <c r="H10" s="178">
        <v>27</v>
      </c>
      <c r="I10" s="178">
        <v>19</v>
      </c>
      <c r="J10" s="178">
        <v>19</v>
      </c>
      <c r="K10" s="178">
        <v>8</v>
      </c>
      <c r="L10" s="178">
        <v>330</v>
      </c>
      <c r="M10" s="178">
        <v>70</v>
      </c>
      <c r="N10" s="346">
        <v>159</v>
      </c>
      <c r="O10" s="286"/>
    </row>
    <row r="11" spans="1:14" ht="18" customHeight="1">
      <c r="A11" s="21" t="s">
        <v>146</v>
      </c>
      <c r="B11" s="178">
        <v>1087</v>
      </c>
      <c r="C11" s="178">
        <v>259</v>
      </c>
      <c r="D11" s="178">
        <v>19</v>
      </c>
      <c r="E11" s="178">
        <v>122</v>
      </c>
      <c r="F11" s="178">
        <v>33</v>
      </c>
      <c r="G11" s="178">
        <v>132</v>
      </c>
      <c r="H11" s="178">
        <v>55</v>
      </c>
      <c r="I11" s="178">
        <v>17</v>
      </c>
      <c r="J11" s="178">
        <v>21</v>
      </c>
      <c r="K11" s="178">
        <v>13</v>
      </c>
      <c r="L11" s="178">
        <v>12</v>
      </c>
      <c r="M11" s="178">
        <v>150</v>
      </c>
      <c r="N11" s="346">
        <v>254</v>
      </c>
    </row>
    <row r="12" spans="1:15" ht="18" customHeight="1" thickBot="1">
      <c r="A12" s="22" t="s">
        <v>52</v>
      </c>
      <c r="B12" s="181">
        <v>613</v>
      </c>
      <c r="C12" s="347">
        <v>39</v>
      </c>
      <c r="D12" s="348" t="s">
        <v>373</v>
      </c>
      <c r="E12" s="347">
        <v>111</v>
      </c>
      <c r="F12" s="348" t="s">
        <v>287</v>
      </c>
      <c r="G12" s="347">
        <v>170</v>
      </c>
      <c r="H12" s="347">
        <v>38</v>
      </c>
      <c r="I12" s="348" t="s">
        <v>374</v>
      </c>
      <c r="J12" s="347">
        <v>39</v>
      </c>
      <c r="K12" s="347">
        <v>29</v>
      </c>
      <c r="L12" s="347">
        <v>29</v>
      </c>
      <c r="M12" s="347">
        <v>79</v>
      </c>
      <c r="N12" s="349">
        <v>79</v>
      </c>
      <c r="O12" s="286"/>
    </row>
    <row r="13" spans="1:14" ht="18" customHeight="1">
      <c r="A13" s="5" t="s">
        <v>8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</row>
    <row r="14" ht="12.75">
      <c r="A14" s="105"/>
    </row>
    <row r="20" spans="18:19" ht="12.75">
      <c r="R20" s="4"/>
      <c r="S20" s="4"/>
    </row>
  </sheetData>
  <sheetProtection/>
  <printOptions/>
  <pageMargins left="0.75" right="0.75" top="1" bottom="1" header="0.512" footer="0.51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90" workbookViewId="0" topLeftCell="A1">
      <selection activeCell="A1" sqref="A1"/>
    </sheetView>
  </sheetViews>
  <sheetFormatPr defaultColWidth="8.796875" defaultRowHeight="12.75"/>
  <cols>
    <col min="1" max="1" width="9.69921875" style="5" customWidth="1"/>
    <col min="2" max="2" width="11.69921875" style="5" customWidth="1"/>
    <col min="3" max="3" width="13.09765625" style="5" customWidth="1"/>
    <col min="4" max="6" width="11.69921875" style="5" customWidth="1"/>
    <col min="7" max="7" width="13" style="5" customWidth="1"/>
    <col min="8" max="8" width="11.69921875" style="5" customWidth="1"/>
    <col min="9" max="16384" width="9.09765625" style="5" customWidth="1"/>
  </cols>
  <sheetData>
    <row r="1" s="276" customFormat="1" ht="18" customHeight="1">
      <c r="A1" s="59" t="s">
        <v>126</v>
      </c>
    </row>
    <row r="2" spans="1:8" ht="18" customHeight="1" thickBot="1">
      <c r="A2" s="6" t="s">
        <v>92</v>
      </c>
      <c r="B2" s="45"/>
      <c r="C2" s="45"/>
      <c r="D2" s="45"/>
      <c r="E2" s="45"/>
      <c r="F2" s="45"/>
      <c r="G2" s="45"/>
      <c r="H2" s="139" t="s">
        <v>341</v>
      </c>
    </row>
    <row r="3" spans="1:8" s="6" customFormat="1" ht="18" customHeight="1">
      <c r="A3" s="478"/>
      <c r="B3" s="475" t="s">
        <v>93</v>
      </c>
      <c r="C3" s="473" t="s">
        <v>300</v>
      </c>
      <c r="D3" s="474"/>
      <c r="E3" s="474"/>
      <c r="F3" s="474"/>
      <c r="G3" s="474"/>
      <c r="H3" s="474"/>
    </row>
    <row r="4" spans="1:14" s="6" customFormat="1" ht="18" customHeight="1">
      <c r="A4" s="479"/>
      <c r="B4" s="476"/>
      <c r="C4" s="481" t="s">
        <v>301</v>
      </c>
      <c r="D4" s="482" t="s">
        <v>94</v>
      </c>
      <c r="E4" s="483"/>
      <c r="F4" s="482" t="s">
        <v>95</v>
      </c>
      <c r="G4" s="484"/>
      <c r="H4" s="484"/>
      <c r="N4" s="151"/>
    </row>
    <row r="5" spans="1:8" s="6" customFormat="1" ht="18" customHeight="1">
      <c r="A5" s="480"/>
      <c r="B5" s="477"/>
      <c r="C5" s="477"/>
      <c r="D5" s="46" t="s">
        <v>96</v>
      </c>
      <c r="E5" s="46" t="s">
        <v>97</v>
      </c>
      <c r="F5" s="46" t="s">
        <v>98</v>
      </c>
      <c r="G5" s="46" t="s">
        <v>48</v>
      </c>
      <c r="H5" s="49" t="s">
        <v>99</v>
      </c>
    </row>
    <row r="6" spans="1:9" ht="18" customHeight="1">
      <c r="A6" s="285" t="s">
        <v>50</v>
      </c>
      <c r="B6" s="182">
        <v>166282</v>
      </c>
      <c r="C6" s="182">
        <v>385629</v>
      </c>
      <c r="D6" s="182">
        <v>195608</v>
      </c>
      <c r="E6" s="182">
        <v>190021</v>
      </c>
      <c r="F6" s="182">
        <v>53873</v>
      </c>
      <c r="G6" s="182">
        <v>239710</v>
      </c>
      <c r="H6" s="353">
        <v>92046</v>
      </c>
      <c r="I6" s="11"/>
    </row>
    <row r="7" spans="1:9" ht="18" customHeight="1">
      <c r="A7" s="21" t="s">
        <v>55</v>
      </c>
      <c r="B7" s="183">
        <v>29631</v>
      </c>
      <c r="C7" s="183">
        <v>72799</v>
      </c>
      <c r="D7" s="183">
        <v>37423</v>
      </c>
      <c r="E7" s="183">
        <v>35376</v>
      </c>
      <c r="F7" s="183">
        <v>9846</v>
      </c>
      <c r="G7" s="183">
        <v>45550</v>
      </c>
      <c r="H7" s="354">
        <v>17403</v>
      </c>
      <c r="I7" s="11"/>
    </row>
    <row r="8" spans="1:9" ht="18" customHeight="1">
      <c r="A8" s="21" t="s">
        <v>56</v>
      </c>
      <c r="B8" s="350">
        <v>67682</v>
      </c>
      <c r="C8" s="183">
        <v>152616</v>
      </c>
      <c r="D8" s="183">
        <v>79788</v>
      </c>
      <c r="E8" s="183">
        <v>72828</v>
      </c>
      <c r="F8" s="183">
        <v>21410</v>
      </c>
      <c r="G8" s="183">
        <v>99934</v>
      </c>
      <c r="H8" s="354">
        <v>31272</v>
      </c>
      <c r="I8" s="11"/>
    </row>
    <row r="9" spans="1:9" ht="18" customHeight="1">
      <c r="A9" s="21" t="s">
        <v>65</v>
      </c>
      <c r="B9" s="251">
        <v>183074</v>
      </c>
      <c r="C9" s="251">
        <v>420022</v>
      </c>
      <c r="D9" s="251">
        <v>218483</v>
      </c>
      <c r="E9" s="251">
        <v>201539</v>
      </c>
      <c r="F9" s="251">
        <v>53834</v>
      </c>
      <c r="G9" s="251">
        <v>263959</v>
      </c>
      <c r="H9" s="355">
        <v>102229</v>
      </c>
      <c r="I9" s="11"/>
    </row>
    <row r="10" spans="1:9" ht="18" customHeight="1">
      <c r="A10" s="21" t="s">
        <v>49</v>
      </c>
      <c r="B10" s="183">
        <v>77360</v>
      </c>
      <c r="C10" s="183">
        <v>189543</v>
      </c>
      <c r="D10" s="183">
        <v>97134</v>
      </c>
      <c r="E10" s="183">
        <v>92409</v>
      </c>
      <c r="F10" s="183">
        <v>27417</v>
      </c>
      <c r="G10" s="183">
        <v>121426</v>
      </c>
      <c r="H10" s="354">
        <v>40700</v>
      </c>
      <c r="I10" s="11"/>
    </row>
    <row r="11" spans="1:9" ht="18" customHeight="1">
      <c r="A11" s="21" t="s">
        <v>57</v>
      </c>
      <c r="B11" s="183">
        <v>66449</v>
      </c>
      <c r="C11" s="183">
        <v>171082</v>
      </c>
      <c r="D11" s="183">
        <v>86850</v>
      </c>
      <c r="E11" s="183">
        <v>84232</v>
      </c>
      <c r="F11" s="183">
        <v>23658</v>
      </c>
      <c r="G11" s="183">
        <v>103496</v>
      </c>
      <c r="H11" s="354">
        <v>43928</v>
      </c>
      <c r="I11" s="11"/>
    </row>
    <row r="12" spans="1:9" ht="18" customHeight="1">
      <c r="A12" s="21" t="s">
        <v>54</v>
      </c>
      <c r="B12" s="183">
        <v>32730</v>
      </c>
      <c r="C12" s="183">
        <v>72174</v>
      </c>
      <c r="D12" s="183">
        <v>38117</v>
      </c>
      <c r="E12" s="183">
        <v>34057</v>
      </c>
      <c r="F12" s="183">
        <v>9938</v>
      </c>
      <c r="G12" s="183">
        <v>47635</v>
      </c>
      <c r="H12" s="354">
        <v>14601</v>
      </c>
      <c r="I12" s="11"/>
    </row>
    <row r="13" spans="1:9" ht="18" customHeight="1">
      <c r="A13" s="21" t="s">
        <v>53</v>
      </c>
      <c r="B13" s="183">
        <v>20949</v>
      </c>
      <c r="C13" s="183">
        <v>49284</v>
      </c>
      <c r="D13" s="183">
        <v>25665</v>
      </c>
      <c r="E13" s="183">
        <v>23619</v>
      </c>
      <c r="F13" s="183">
        <v>7352</v>
      </c>
      <c r="G13" s="183">
        <v>32484</v>
      </c>
      <c r="H13" s="354">
        <v>9448</v>
      </c>
      <c r="I13" s="11"/>
    </row>
    <row r="14" spans="1:9" s="7" customFormat="1" ht="20.25" customHeight="1">
      <c r="A14" s="81" t="s">
        <v>146</v>
      </c>
      <c r="B14" s="351">
        <v>24981</v>
      </c>
      <c r="C14" s="183">
        <v>61217</v>
      </c>
      <c r="D14" s="351">
        <v>31436</v>
      </c>
      <c r="E14" s="351">
        <v>29781</v>
      </c>
      <c r="F14" s="351">
        <v>9080</v>
      </c>
      <c r="G14" s="351">
        <v>40834</v>
      </c>
      <c r="H14" s="356">
        <v>11303</v>
      </c>
      <c r="I14" s="291"/>
    </row>
    <row r="15" spans="1:9" ht="18" customHeight="1">
      <c r="A15" s="80" t="s">
        <v>52</v>
      </c>
      <c r="B15" s="352">
        <v>16662</v>
      </c>
      <c r="C15" s="184">
        <v>42650</v>
      </c>
      <c r="D15" s="352">
        <v>21639</v>
      </c>
      <c r="E15" s="352">
        <v>21011</v>
      </c>
      <c r="F15" s="352">
        <v>7009</v>
      </c>
      <c r="G15" s="352">
        <v>26443</v>
      </c>
      <c r="H15" s="357">
        <v>9198</v>
      </c>
      <c r="I15" s="11"/>
    </row>
    <row r="16" spans="1:8" ht="21" customHeight="1" thickBot="1">
      <c r="A16" s="115" t="s">
        <v>130</v>
      </c>
      <c r="B16" s="185">
        <v>685800</v>
      </c>
      <c r="C16" s="185">
        <v>1617016</v>
      </c>
      <c r="D16" s="185">
        <v>832143</v>
      </c>
      <c r="E16" s="185">
        <v>784873</v>
      </c>
      <c r="F16" s="185">
        <v>223417</v>
      </c>
      <c r="G16" s="185">
        <v>1021471</v>
      </c>
      <c r="H16" s="186">
        <v>372128</v>
      </c>
    </row>
    <row r="20" spans="18:19" ht="12.75">
      <c r="R20" s="4"/>
      <c r="S20" s="4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78" r:id="rId1"/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N16"/>
  <sheetViews>
    <sheetView showGridLines="0" zoomScaleSheetLayoutView="100" workbookViewId="0" topLeftCell="A1">
      <selection activeCell="A1" sqref="A1"/>
    </sheetView>
  </sheetViews>
  <sheetFormatPr defaultColWidth="8.796875" defaultRowHeight="12.75"/>
  <cols>
    <col min="1" max="1" width="12.3984375" style="4" customWidth="1"/>
    <col min="2" max="8" width="11.69921875" style="4" customWidth="1"/>
    <col min="9" max="16384" width="9.09765625" style="4" customWidth="1"/>
  </cols>
  <sheetData>
    <row r="2" spans="1:8" ht="18" customHeight="1" thickBot="1">
      <c r="A2" s="17" t="s">
        <v>160</v>
      </c>
      <c r="B2" s="71"/>
      <c r="C2" s="71"/>
      <c r="D2" s="71"/>
      <c r="E2" s="71"/>
      <c r="F2" s="71"/>
      <c r="G2" s="71"/>
      <c r="H2" s="137" t="s">
        <v>342</v>
      </c>
    </row>
    <row r="3" spans="1:8" s="17" customFormat="1" ht="18" customHeight="1">
      <c r="A3" s="123"/>
      <c r="B3" s="119" t="s">
        <v>143</v>
      </c>
      <c r="C3" s="119" t="s">
        <v>302</v>
      </c>
      <c r="D3" s="119" t="s">
        <v>131</v>
      </c>
      <c r="E3" s="119" t="s">
        <v>132</v>
      </c>
      <c r="F3" s="119" t="s">
        <v>161</v>
      </c>
      <c r="G3" s="119" t="s">
        <v>319</v>
      </c>
      <c r="H3" s="120" t="s">
        <v>133</v>
      </c>
    </row>
    <row r="4" spans="1:14" ht="18.75" customHeight="1">
      <c r="A4" s="124" t="s">
        <v>50</v>
      </c>
      <c r="B4" s="187">
        <v>11963</v>
      </c>
      <c r="C4" s="358">
        <v>3962</v>
      </c>
      <c r="D4" s="358">
        <v>1227</v>
      </c>
      <c r="E4" s="358">
        <v>1592</v>
      </c>
      <c r="F4" s="358">
        <v>1812</v>
      </c>
      <c r="G4" s="358">
        <v>1922</v>
      </c>
      <c r="H4" s="359">
        <v>1448</v>
      </c>
      <c r="I4" s="288"/>
      <c r="N4" s="18"/>
    </row>
    <row r="5" spans="1:9" ht="18.75" customHeight="1">
      <c r="A5" s="118" t="s">
        <v>55</v>
      </c>
      <c r="B5" s="187">
        <v>5525</v>
      </c>
      <c r="C5" s="360">
        <v>2682</v>
      </c>
      <c r="D5" s="360">
        <v>83</v>
      </c>
      <c r="E5" s="360">
        <v>255</v>
      </c>
      <c r="F5" s="360">
        <v>546</v>
      </c>
      <c r="G5" s="360">
        <v>1057</v>
      </c>
      <c r="H5" s="361">
        <v>902</v>
      </c>
      <c r="I5" s="288"/>
    </row>
    <row r="6" spans="1:9" ht="18.75" customHeight="1">
      <c r="A6" s="118" t="s">
        <v>56</v>
      </c>
      <c r="B6" s="187">
        <v>4961</v>
      </c>
      <c r="C6" s="360">
        <v>804</v>
      </c>
      <c r="D6" s="360">
        <v>295</v>
      </c>
      <c r="E6" s="360">
        <v>880</v>
      </c>
      <c r="F6" s="360">
        <v>1217</v>
      </c>
      <c r="G6" s="360">
        <v>998</v>
      </c>
      <c r="H6" s="361">
        <v>767</v>
      </c>
      <c r="I6" s="288"/>
    </row>
    <row r="7" spans="1:9" ht="18.75" customHeight="1">
      <c r="A7" s="121" t="s">
        <v>65</v>
      </c>
      <c r="B7" s="252">
        <v>17445</v>
      </c>
      <c r="C7" s="252">
        <v>6443</v>
      </c>
      <c r="D7" s="252">
        <v>1051</v>
      </c>
      <c r="E7" s="252">
        <v>2280</v>
      </c>
      <c r="F7" s="252">
        <v>2041</v>
      </c>
      <c r="G7" s="252">
        <v>2645</v>
      </c>
      <c r="H7" s="362">
        <v>2985</v>
      </c>
      <c r="I7" s="288"/>
    </row>
    <row r="8" spans="1:9" ht="18.75" customHeight="1">
      <c r="A8" s="118" t="s">
        <v>49</v>
      </c>
      <c r="B8" s="187">
        <v>7524</v>
      </c>
      <c r="C8" s="252">
        <v>2133</v>
      </c>
      <c r="D8" s="360">
        <v>288</v>
      </c>
      <c r="E8" s="360">
        <v>942</v>
      </c>
      <c r="F8" s="360">
        <v>1819</v>
      </c>
      <c r="G8" s="360">
        <v>1264</v>
      </c>
      <c r="H8" s="361">
        <v>1078</v>
      </c>
      <c r="I8" s="288"/>
    </row>
    <row r="9" spans="1:9" ht="18.75" customHeight="1">
      <c r="A9" s="118" t="s">
        <v>57</v>
      </c>
      <c r="B9" s="187">
        <v>10015</v>
      </c>
      <c r="C9" s="360">
        <v>3545</v>
      </c>
      <c r="D9" s="360">
        <v>239</v>
      </c>
      <c r="E9" s="360">
        <v>529</v>
      </c>
      <c r="F9" s="360">
        <v>1402</v>
      </c>
      <c r="G9" s="360">
        <v>2792</v>
      </c>
      <c r="H9" s="361">
        <v>1508</v>
      </c>
      <c r="I9" s="288"/>
    </row>
    <row r="10" spans="1:9" ht="18.75" customHeight="1">
      <c r="A10" s="118" t="s">
        <v>54</v>
      </c>
      <c r="B10" s="187">
        <v>5172</v>
      </c>
      <c r="C10" s="360">
        <v>2493</v>
      </c>
      <c r="D10" s="360">
        <v>116</v>
      </c>
      <c r="E10" s="360">
        <v>424</v>
      </c>
      <c r="F10" s="360">
        <v>702</v>
      </c>
      <c r="G10" s="360">
        <v>673</v>
      </c>
      <c r="H10" s="361">
        <v>764</v>
      </c>
      <c r="I10" s="288"/>
    </row>
    <row r="11" spans="1:9" ht="18.75" customHeight="1">
      <c r="A11" s="118" t="s">
        <v>53</v>
      </c>
      <c r="B11" s="187">
        <v>3945</v>
      </c>
      <c r="C11" s="360">
        <v>1680</v>
      </c>
      <c r="D11" s="360">
        <v>115</v>
      </c>
      <c r="E11" s="360">
        <v>202</v>
      </c>
      <c r="F11" s="360">
        <v>484</v>
      </c>
      <c r="G11" s="360">
        <v>1070</v>
      </c>
      <c r="H11" s="361">
        <v>394</v>
      </c>
      <c r="I11" s="288"/>
    </row>
    <row r="12" spans="1:9" s="71" customFormat="1" ht="18.75" customHeight="1">
      <c r="A12" s="122" t="s">
        <v>146</v>
      </c>
      <c r="B12" s="187">
        <v>2261</v>
      </c>
      <c r="C12" s="360">
        <v>762</v>
      </c>
      <c r="D12" s="187">
        <v>122</v>
      </c>
      <c r="E12" s="187">
        <v>371</v>
      </c>
      <c r="F12" s="187">
        <v>282</v>
      </c>
      <c r="G12" s="187">
        <v>387</v>
      </c>
      <c r="H12" s="361">
        <v>337</v>
      </c>
      <c r="I12" s="289"/>
    </row>
    <row r="13" spans="1:9" ht="18.75" customHeight="1">
      <c r="A13" s="118" t="s">
        <v>52</v>
      </c>
      <c r="B13" s="188">
        <v>1280</v>
      </c>
      <c r="C13" s="360">
        <v>339</v>
      </c>
      <c r="D13" s="187">
        <v>25</v>
      </c>
      <c r="E13" s="187">
        <v>78</v>
      </c>
      <c r="F13" s="187">
        <v>245</v>
      </c>
      <c r="G13" s="187">
        <v>439</v>
      </c>
      <c r="H13" s="361">
        <v>154</v>
      </c>
      <c r="I13" s="288"/>
    </row>
    <row r="14" spans="1:8" s="290" customFormat="1" ht="18.75" customHeight="1" thickBot="1">
      <c r="A14" s="125" t="s">
        <v>130</v>
      </c>
      <c r="B14" s="189">
        <v>70091</v>
      </c>
      <c r="C14" s="189">
        <v>24843</v>
      </c>
      <c r="D14" s="189">
        <v>3561</v>
      </c>
      <c r="E14" s="189">
        <v>7553</v>
      </c>
      <c r="F14" s="189">
        <v>10550</v>
      </c>
      <c r="G14" s="189">
        <v>13247</v>
      </c>
      <c r="H14" s="190">
        <v>10337</v>
      </c>
    </row>
    <row r="16" ht="12.75">
      <c r="B16" s="288"/>
    </row>
  </sheetData>
  <sheetProtection/>
  <printOptions/>
  <pageMargins left="0.75" right="0.75" top="1" bottom="1" header="0.512" footer="0.51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SheetLayoutView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796875" defaultRowHeight="12.75"/>
  <cols>
    <col min="1" max="1" width="7.69921875" style="130" customWidth="1"/>
    <col min="2" max="2" width="9.3984375" style="130" customWidth="1"/>
    <col min="3" max="7" width="9.3984375" style="130" bestFit="1" customWidth="1"/>
    <col min="8" max="8" width="10.09765625" style="130" customWidth="1"/>
    <col min="9" max="10" width="10.8984375" style="130" bestFit="1" customWidth="1"/>
    <col min="11" max="16384" width="9.09765625" style="130" customWidth="1"/>
  </cols>
  <sheetData>
    <row r="1" spans="1:10" ht="18" customHeight="1" thickBot="1">
      <c r="A1" s="6" t="s">
        <v>134</v>
      </c>
      <c r="J1" s="292" t="s">
        <v>190</v>
      </c>
    </row>
    <row r="2" spans="1:10" s="6" customFormat="1" ht="20.25" customHeight="1">
      <c r="A2" s="486"/>
      <c r="B2" s="485" t="s">
        <v>100</v>
      </c>
      <c r="C2" s="485" t="s">
        <v>101</v>
      </c>
      <c r="D2" s="485"/>
      <c r="E2" s="485"/>
      <c r="F2" s="485" t="s">
        <v>102</v>
      </c>
      <c r="G2" s="485"/>
      <c r="H2" s="485"/>
      <c r="I2" s="473"/>
      <c r="J2" s="473" t="s">
        <v>103</v>
      </c>
    </row>
    <row r="3" spans="1:10" s="6" customFormat="1" ht="30" customHeight="1">
      <c r="A3" s="487"/>
      <c r="B3" s="488"/>
      <c r="C3" s="46" t="s">
        <v>303</v>
      </c>
      <c r="D3" s="46" t="s">
        <v>104</v>
      </c>
      <c r="E3" s="47" t="s">
        <v>105</v>
      </c>
      <c r="F3" s="46" t="s">
        <v>106</v>
      </c>
      <c r="G3" s="46" t="s">
        <v>107</v>
      </c>
      <c r="H3" s="47" t="s">
        <v>144</v>
      </c>
      <c r="I3" s="48" t="s">
        <v>105</v>
      </c>
      <c r="J3" s="482"/>
    </row>
    <row r="4" spans="1:10" ht="18" customHeight="1">
      <c r="A4" s="489" t="s">
        <v>60</v>
      </c>
      <c r="B4" s="131" t="s">
        <v>148</v>
      </c>
      <c r="C4" s="147">
        <v>3954</v>
      </c>
      <c r="D4" s="147">
        <v>2715</v>
      </c>
      <c r="E4" s="140">
        <v>1239</v>
      </c>
      <c r="F4" s="147">
        <v>13114</v>
      </c>
      <c r="G4" s="147">
        <v>14426</v>
      </c>
      <c r="H4" s="147">
        <v>-63</v>
      </c>
      <c r="I4" s="141">
        <v>-1375</v>
      </c>
      <c r="J4" s="141">
        <v>-136</v>
      </c>
    </row>
    <row r="5" spans="1:10" ht="18" customHeight="1">
      <c r="A5" s="490"/>
      <c r="B5" s="131" t="s">
        <v>281</v>
      </c>
      <c r="C5" s="147">
        <v>3850</v>
      </c>
      <c r="D5" s="147">
        <v>2947</v>
      </c>
      <c r="E5" s="140">
        <v>903</v>
      </c>
      <c r="F5" s="147">
        <v>15359</v>
      </c>
      <c r="G5" s="147">
        <v>129776</v>
      </c>
      <c r="H5" s="147">
        <v>-50</v>
      </c>
      <c r="I5" s="141">
        <v>1345</v>
      </c>
      <c r="J5" s="141">
        <v>2248</v>
      </c>
    </row>
    <row r="6" spans="1:10" ht="18" customHeight="1">
      <c r="A6" s="490"/>
      <c r="B6" s="293" t="s">
        <v>329</v>
      </c>
      <c r="C6" s="146">
        <v>2933</v>
      </c>
      <c r="D6" s="146">
        <v>3142</v>
      </c>
      <c r="E6" s="142">
        <v>-209</v>
      </c>
      <c r="F6" s="146">
        <v>13557</v>
      </c>
      <c r="G6" s="146">
        <v>14794</v>
      </c>
      <c r="H6" s="146">
        <v>-93</v>
      </c>
      <c r="I6" s="143">
        <v>-1330</v>
      </c>
      <c r="J6" s="143">
        <v>-1539</v>
      </c>
    </row>
    <row r="7" spans="1:10" ht="18" customHeight="1">
      <c r="A7" s="491"/>
      <c r="B7" s="293" t="s">
        <v>343</v>
      </c>
      <c r="C7" s="363">
        <v>2980</v>
      </c>
      <c r="D7" s="363">
        <v>3247</v>
      </c>
      <c r="E7" s="142">
        <v>-267</v>
      </c>
      <c r="F7" s="363">
        <v>14020</v>
      </c>
      <c r="G7" s="363">
        <v>14660</v>
      </c>
      <c r="H7" s="363">
        <v>10</v>
      </c>
      <c r="I7" s="143">
        <v>-630</v>
      </c>
      <c r="J7" s="143">
        <v>-897</v>
      </c>
    </row>
    <row r="8" spans="1:10" ht="18" customHeight="1">
      <c r="A8" s="489" t="s">
        <v>70</v>
      </c>
      <c r="B8" s="131" t="s">
        <v>148</v>
      </c>
      <c r="C8" s="147">
        <v>732</v>
      </c>
      <c r="D8" s="147">
        <v>608</v>
      </c>
      <c r="E8" s="140">
        <v>124</v>
      </c>
      <c r="F8" s="147">
        <v>2440</v>
      </c>
      <c r="G8" s="147">
        <v>2789</v>
      </c>
      <c r="H8" s="147">
        <v>-4</v>
      </c>
      <c r="I8" s="141">
        <v>-353</v>
      </c>
      <c r="J8" s="141">
        <v>-229</v>
      </c>
    </row>
    <row r="9" spans="1:10" ht="18" customHeight="1">
      <c r="A9" s="490"/>
      <c r="B9" s="131" t="s">
        <v>282</v>
      </c>
      <c r="C9" s="147">
        <v>619</v>
      </c>
      <c r="D9" s="147">
        <v>651</v>
      </c>
      <c r="E9" s="140">
        <v>-32</v>
      </c>
      <c r="F9" s="147">
        <v>2755</v>
      </c>
      <c r="G9" s="147">
        <v>2652</v>
      </c>
      <c r="H9" s="147">
        <v>-142</v>
      </c>
      <c r="I9" s="141">
        <v>-39</v>
      </c>
      <c r="J9" s="141">
        <v>-71</v>
      </c>
    </row>
    <row r="10" spans="1:10" ht="18" customHeight="1">
      <c r="A10" s="490"/>
      <c r="B10" s="293" t="s">
        <v>329</v>
      </c>
      <c r="C10" s="146">
        <v>564</v>
      </c>
      <c r="D10" s="146">
        <v>689</v>
      </c>
      <c r="E10" s="142">
        <v>-125</v>
      </c>
      <c r="F10" s="146">
        <v>2861</v>
      </c>
      <c r="G10" s="146">
        <v>3070</v>
      </c>
      <c r="H10" s="146">
        <v>-122</v>
      </c>
      <c r="I10" s="143">
        <v>-331</v>
      </c>
      <c r="J10" s="143">
        <v>-456</v>
      </c>
    </row>
    <row r="11" spans="1:10" ht="18" customHeight="1">
      <c r="A11" s="491"/>
      <c r="B11" s="302" t="s">
        <v>343</v>
      </c>
      <c r="C11" s="363">
        <v>539</v>
      </c>
      <c r="D11" s="363">
        <v>735</v>
      </c>
      <c r="E11" s="142">
        <v>-196</v>
      </c>
      <c r="F11" s="363">
        <v>3212</v>
      </c>
      <c r="G11" s="363">
        <v>3019</v>
      </c>
      <c r="H11" s="363">
        <v>-93</v>
      </c>
      <c r="I11" s="143">
        <v>100</v>
      </c>
      <c r="J11" s="143">
        <v>-96</v>
      </c>
    </row>
    <row r="12" spans="1:10" ht="18" customHeight="1">
      <c r="A12" s="489" t="s">
        <v>59</v>
      </c>
      <c r="B12" s="131" t="s">
        <v>148</v>
      </c>
      <c r="C12" s="147">
        <v>1790</v>
      </c>
      <c r="D12" s="147">
        <v>905</v>
      </c>
      <c r="E12" s="140">
        <v>885</v>
      </c>
      <c r="F12" s="147">
        <v>7707</v>
      </c>
      <c r="G12" s="147">
        <v>8613</v>
      </c>
      <c r="H12" s="147">
        <v>35</v>
      </c>
      <c r="I12" s="141">
        <v>-871</v>
      </c>
      <c r="J12" s="141">
        <v>14</v>
      </c>
    </row>
    <row r="13" spans="1:10" ht="18" customHeight="1">
      <c r="A13" s="492"/>
      <c r="B13" s="131" t="s">
        <v>282</v>
      </c>
      <c r="C13" s="147">
        <v>1721</v>
      </c>
      <c r="D13" s="147">
        <v>1016</v>
      </c>
      <c r="E13" s="140">
        <v>705</v>
      </c>
      <c r="F13" s="147">
        <v>8441</v>
      </c>
      <c r="G13" s="147">
        <v>8455</v>
      </c>
      <c r="H13" s="147">
        <v>-81</v>
      </c>
      <c r="I13" s="141">
        <v>-95</v>
      </c>
      <c r="J13" s="141">
        <v>610</v>
      </c>
    </row>
    <row r="14" spans="1:10" ht="18" customHeight="1">
      <c r="A14" s="492"/>
      <c r="B14" s="293" t="s">
        <v>329</v>
      </c>
      <c r="C14" s="146">
        <v>1441</v>
      </c>
      <c r="D14" s="146">
        <v>1153</v>
      </c>
      <c r="E14" s="142">
        <v>288</v>
      </c>
      <c r="F14" s="146">
        <v>8526</v>
      </c>
      <c r="G14" s="146">
        <v>8703</v>
      </c>
      <c r="H14" s="146">
        <v>-178</v>
      </c>
      <c r="I14" s="143">
        <v>-355</v>
      </c>
      <c r="J14" s="143">
        <v>-67</v>
      </c>
    </row>
    <row r="15" spans="1:10" ht="18" customHeight="1">
      <c r="A15" s="493"/>
      <c r="B15" s="293" t="s">
        <v>343</v>
      </c>
      <c r="C15" s="363">
        <v>1425</v>
      </c>
      <c r="D15" s="363">
        <v>1206</v>
      </c>
      <c r="E15" s="142">
        <v>219</v>
      </c>
      <c r="F15" s="363">
        <v>8712</v>
      </c>
      <c r="G15" s="363">
        <v>8904</v>
      </c>
      <c r="H15" s="363">
        <v>-182</v>
      </c>
      <c r="I15" s="143">
        <v>-374</v>
      </c>
      <c r="J15" s="143">
        <v>-155</v>
      </c>
    </row>
    <row r="16" spans="1:10" ht="18" customHeight="1">
      <c r="A16" s="489" t="s">
        <v>64</v>
      </c>
      <c r="B16" s="131" t="s">
        <v>148</v>
      </c>
      <c r="C16" s="147">
        <v>4412</v>
      </c>
      <c r="D16" s="147">
        <v>2644</v>
      </c>
      <c r="E16" s="140">
        <v>1768</v>
      </c>
      <c r="F16" s="147">
        <v>14949</v>
      </c>
      <c r="G16" s="147">
        <v>16809</v>
      </c>
      <c r="H16" s="147">
        <v>19</v>
      </c>
      <c r="I16" s="141">
        <v>-1841</v>
      </c>
      <c r="J16" s="141">
        <v>-73</v>
      </c>
    </row>
    <row r="17" spans="1:10" ht="18" customHeight="1">
      <c r="A17" s="492"/>
      <c r="B17" s="131" t="s">
        <v>282</v>
      </c>
      <c r="C17" s="147">
        <v>4017</v>
      </c>
      <c r="D17" s="147">
        <v>3032</v>
      </c>
      <c r="E17" s="140">
        <v>985</v>
      </c>
      <c r="F17" s="147">
        <v>17645</v>
      </c>
      <c r="G17" s="147">
        <v>17321</v>
      </c>
      <c r="H17" s="147">
        <v>-485</v>
      </c>
      <c r="I17" s="141">
        <v>-161</v>
      </c>
      <c r="J17" s="141">
        <v>824</v>
      </c>
    </row>
    <row r="18" spans="1:10" ht="18" customHeight="1">
      <c r="A18" s="492"/>
      <c r="B18" s="293" t="s">
        <v>329</v>
      </c>
      <c r="C18" s="146">
        <v>3250</v>
      </c>
      <c r="D18" s="146">
        <v>3197</v>
      </c>
      <c r="E18" s="142">
        <v>53</v>
      </c>
      <c r="F18" s="146">
        <v>14863</v>
      </c>
      <c r="G18" s="146">
        <v>17538</v>
      </c>
      <c r="H18" s="146">
        <v>-234</v>
      </c>
      <c r="I18" s="143">
        <v>-2909</v>
      </c>
      <c r="J18" s="143">
        <v>-2856</v>
      </c>
    </row>
    <row r="19" spans="1:10" ht="18" customHeight="1">
      <c r="A19" s="493"/>
      <c r="B19" s="293" t="s">
        <v>343</v>
      </c>
      <c r="C19" s="363">
        <v>3049</v>
      </c>
      <c r="D19" s="363">
        <v>3414</v>
      </c>
      <c r="E19" s="142">
        <v>-365</v>
      </c>
      <c r="F19" s="363">
        <v>15023</v>
      </c>
      <c r="G19" s="363">
        <v>17378</v>
      </c>
      <c r="H19" s="363">
        <v>-258</v>
      </c>
      <c r="I19" s="143">
        <v>-2613</v>
      </c>
      <c r="J19" s="143">
        <v>-2978</v>
      </c>
    </row>
    <row r="20" spans="1:10" ht="18" customHeight="1">
      <c r="A20" s="489" t="s">
        <v>71</v>
      </c>
      <c r="B20" s="162" t="s">
        <v>148</v>
      </c>
      <c r="C20" s="148">
        <v>2073</v>
      </c>
      <c r="D20" s="148">
        <v>1102</v>
      </c>
      <c r="E20" s="144">
        <v>971</v>
      </c>
      <c r="F20" s="148">
        <v>8397</v>
      </c>
      <c r="G20" s="148">
        <v>8402</v>
      </c>
      <c r="H20" s="148">
        <v>-17</v>
      </c>
      <c r="I20" s="145">
        <v>-22</v>
      </c>
      <c r="J20" s="145">
        <v>949</v>
      </c>
    </row>
    <row r="21" spans="1:10" ht="18" customHeight="1">
      <c r="A21" s="492"/>
      <c r="B21" s="131" t="s">
        <v>282</v>
      </c>
      <c r="C21" s="147">
        <v>1913</v>
      </c>
      <c r="D21" s="147">
        <v>1295</v>
      </c>
      <c r="E21" s="140">
        <v>618</v>
      </c>
      <c r="F21" s="147">
        <v>8825</v>
      </c>
      <c r="G21" s="147">
        <v>8283</v>
      </c>
      <c r="H21" s="147">
        <v>-234</v>
      </c>
      <c r="I21" s="141">
        <v>308</v>
      </c>
      <c r="J21" s="141">
        <v>926</v>
      </c>
    </row>
    <row r="22" spans="1:10" ht="18" customHeight="1">
      <c r="A22" s="492"/>
      <c r="B22" s="293" t="s">
        <v>329</v>
      </c>
      <c r="C22" s="146">
        <v>1703</v>
      </c>
      <c r="D22" s="146">
        <v>1436</v>
      </c>
      <c r="E22" s="142">
        <v>267</v>
      </c>
      <c r="F22" s="146">
        <v>8471</v>
      </c>
      <c r="G22" s="146">
        <v>8887</v>
      </c>
      <c r="H22" s="146">
        <v>64</v>
      </c>
      <c r="I22" s="143">
        <v>-352</v>
      </c>
      <c r="J22" s="143">
        <v>-85</v>
      </c>
    </row>
    <row r="23" spans="1:10" ht="18" customHeight="1">
      <c r="A23" s="493"/>
      <c r="B23" s="293" t="s">
        <v>343</v>
      </c>
      <c r="C23" s="146">
        <v>1539</v>
      </c>
      <c r="D23" s="146">
        <v>1479</v>
      </c>
      <c r="E23" s="142">
        <v>60</v>
      </c>
      <c r="F23" s="146">
        <v>8224</v>
      </c>
      <c r="G23" s="146">
        <v>9149</v>
      </c>
      <c r="H23" s="146">
        <v>56</v>
      </c>
      <c r="I23" s="143">
        <v>-869</v>
      </c>
      <c r="J23" s="143">
        <v>-809</v>
      </c>
    </row>
    <row r="24" spans="1:10" ht="18" customHeight="1">
      <c r="A24" s="489" t="s">
        <v>61</v>
      </c>
      <c r="B24" s="162" t="s">
        <v>148</v>
      </c>
      <c r="C24" s="148">
        <v>1517</v>
      </c>
      <c r="D24" s="148">
        <v>1498</v>
      </c>
      <c r="E24" s="144">
        <v>19</v>
      </c>
      <c r="F24" s="148">
        <v>5904</v>
      </c>
      <c r="G24" s="148">
        <v>5791</v>
      </c>
      <c r="H24" s="148">
        <v>30</v>
      </c>
      <c r="I24" s="145">
        <v>143</v>
      </c>
      <c r="J24" s="145">
        <v>162</v>
      </c>
    </row>
    <row r="25" spans="1:10" ht="18" customHeight="1">
      <c r="A25" s="490"/>
      <c r="B25" s="131" t="s">
        <v>282</v>
      </c>
      <c r="C25" s="147">
        <v>1431</v>
      </c>
      <c r="D25" s="147">
        <v>1597</v>
      </c>
      <c r="E25" s="140">
        <v>-166</v>
      </c>
      <c r="F25" s="147">
        <v>6292</v>
      </c>
      <c r="G25" s="147">
        <v>5660</v>
      </c>
      <c r="H25" s="147">
        <v>97</v>
      </c>
      <c r="I25" s="141">
        <v>729</v>
      </c>
      <c r="J25" s="141">
        <v>563</v>
      </c>
    </row>
    <row r="26" spans="1:10" ht="18" customHeight="1">
      <c r="A26" s="490"/>
      <c r="B26" s="293" t="s">
        <v>329</v>
      </c>
      <c r="C26" s="146">
        <v>1259</v>
      </c>
      <c r="D26" s="146">
        <v>1616</v>
      </c>
      <c r="E26" s="142">
        <v>-357</v>
      </c>
      <c r="F26" s="146">
        <v>5518</v>
      </c>
      <c r="G26" s="146">
        <v>6051</v>
      </c>
      <c r="H26" s="146">
        <v>-21</v>
      </c>
      <c r="I26" s="143">
        <v>-554</v>
      </c>
      <c r="J26" s="143">
        <v>-911</v>
      </c>
    </row>
    <row r="27" spans="1:10" ht="18" customHeight="1">
      <c r="A27" s="491"/>
      <c r="B27" s="293" t="s">
        <v>343</v>
      </c>
      <c r="C27" s="146">
        <v>1218</v>
      </c>
      <c r="D27" s="146">
        <v>1826</v>
      </c>
      <c r="E27" s="142">
        <v>-608</v>
      </c>
      <c r="F27" s="146">
        <v>5957</v>
      </c>
      <c r="G27" s="146">
        <v>5924</v>
      </c>
      <c r="H27" s="146">
        <v>14</v>
      </c>
      <c r="I27" s="143">
        <v>47</v>
      </c>
      <c r="J27" s="143">
        <v>-561</v>
      </c>
    </row>
    <row r="28" spans="1:10" ht="18" customHeight="1">
      <c r="A28" s="489" t="s">
        <v>63</v>
      </c>
      <c r="B28" s="131" t="s">
        <v>148</v>
      </c>
      <c r="C28" s="147">
        <v>816</v>
      </c>
      <c r="D28" s="147">
        <v>442</v>
      </c>
      <c r="E28" s="140">
        <v>374</v>
      </c>
      <c r="F28" s="147">
        <v>4704</v>
      </c>
      <c r="G28" s="147">
        <v>4932</v>
      </c>
      <c r="H28" s="147">
        <v>-5</v>
      </c>
      <c r="I28" s="141">
        <v>-233</v>
      </c>
      <c r="J28" s="141">
        <v>141</v>
      </c>
    </row>
    <row r="29" spans="1:10" ht="18" customHeight="1">
      <c r="A29" s="490"/>
      <c r="B29" s="131" t="s">
        <v>282</v>
      </c>
      <c r="C29" s="147">
        <v>790</v>
      </c>
      <c r="D29" s="147">
        <v>490</v>
      </c>
      <c r="E29" s="140">
        <v>300</v>
      </c>
      <c r="F29" s="147">
        <v>5351</v>
      </c>
      <c r="G29" s="147">
        <v>5059</v>
      </c>
      <c r="H29" s="147">
        <v>-138</v>
      </c>
      <c r="I29" s="141">
        <v>154</v>
      </c>
      <c r="J29" s="141">
        <v>454</v>
      </c>
    </row>
    <row r="30" spans="1:10" ht="18" customHeight="1">
      <c r="A30" s="490"/>
      <c r="B30" s="293" t="s">
        <v>329</v>
      </c>
      <c r="C30" s="146">
        <v>653</v>
      </c>
      <c r="D30" s="146">
        <v>565</v>
      </c>
      <c r="E30" s="142">
        <v>88</v>
      </c>
      <c r="F30" s="146">
        <v>4682</v>
      </c>
      <c r="G30" s="146">
        <v>4673</v>
      </c>
      <c r="H30" s="146">
        <v>-139</v>
      </c>
      <c r="I30" s="143">
        <v>-130</v>
      </c>
      <c r="J30" s="143">
        <v>-42</v>
      </c>
    </row>
    <row r="31" spans="1:10" ht="18" customHeight="1">
      <c r="A31" s="491"/>
      <c r="B31" s="293" t="s">
        <v>343</v>
      </c>
      <c r="C31" s="363">
        <v>718</v>
      </c>
      <c r="D31" s="363">
        <v>574</v>
      </c>
      <c r="E31" s="228">
        <v>144</v>
      </c>
      <c r="F31" s="363">
        <v>4545</v>
      </c>
      <c r="G31" s="363">
        <v>4828</v>
      </c>
      <c r="H31" s="363">
        <v>-96</v>
      </c>
      <c r="I31" s="227">
        <v>-379</v>
      </c>
      <c r="J31" s="227">
        <v>-235</v>
      </c>
    </row>
    <row r="32" spans="1:10" ht="18" customHeight="1">
      <c r="A32" s="489" t="s">
        <v>58</v>
      </c>
      <c r="B32" s="131" t="s">
        <v>148</v>
      </c>
      <c r="C32" s="147">
        <v>477</v>
      </c>
      <c r="D32" s="147">
        <v>309</v>
      </c>
      <c r="E32" s="140">
        <v>168</v>
      </c>
      <c r="F32" s="147">
        <v>2301</v>
      </c>
      <c r="G32" s="147">
        <v>2129</v>
      </c>
      <c r="H32" s="147">
        <v>-41</v>
      </c>
      <c r="I32" s="141">
        <v>131</v>
      </c>
      <c r="J32" s="141">
        <v>299</v>
      </c>
    </row>
    <row r="33" spans="1:10" ht="18" customHeight="1">
      <c r="A33" s="490"/>
      <c r="B33" s="131" t="s">
        <v>282</v>
      </c>
      <c r="C33" s="147">
        <v>456</v>
      </c>
      <c r="D33" s="147">
        <v>387</v>
      </c>
      <c r="E33" s="140">
        <v>69</v>
      </c>
      <c r="F33" s="147">
        <v>2667</v>
      </c>
      <c r="G33" s="147">
        <v>2100</v>
      </c>
      <c r="H33" s="147">
        <v>-175</v>
      </c>
      <c r="I33" s="141">
        <v>392</v>
      </c>
      <c r="J33" s="141">
        <v>461</v>
      </c>
    </row>
    <row r="34" spans="1:10" ht="18" customHeight="1">
      <c r="A34" s="490"/>
      <c r="B34" s="293" t="s">
        <v>329</v>
      </c>
      <c r="C34" s="146">
        <v>399</v>
      </c>
      <c r="D34" s="146">
        <v>375</v>
      </c>
      <c r="E34" s="142">
        <v>24</v>
      </c>
      <c r="F34" s="146">
        <v>2567</v>
      </c>
      <c r="G34" s="146">
        <v>2646</v>
      </c>
      <c r="H34" s="146">
        <v>-12</v>
      </c>
      <c r="I34" s="143">
        <v>-91</v>
      </c>
      <c r="J34" s="143">
        <v>-67</v>
      </c>
    </row>
    <row r="35" spans="1:10" ht="18" customHeight="1">
      <c r="A35" s="491"/>
      <c r="B35" s="293" t="s">
        <v>343</v>
      </c>
      <c r="C35" s="363">
        <v>401</v>
      </c>
      <c r="D35" s="363">
        <v>432</v>
      </c>
      <c r="E35" s="142">
        <v>-31</v>
      </c>
      <c r="F35" s="363">
        <v>2886</v>
      </c>
      <c r="G35" s="363">
        <v>2658</v>
      </c>
      <c r="H35" s="363">
        <v>-5</v>
      </c>
      <c r="I35" s="143">
        <v>223</v>
      </c>
      <c r="J35" s="143">
        <v>192</v>
      </c>
    </row>
    <row r="36" spans="1:10" ht="18" customHeight="1">
      <c r="A36" s="489" t="s">
        <v>146</v>
      </c>
      <c r="B36" s="131" t="s">
        <v>148</v>
      </c>
      <c r="C36" s="147">
        <v>655</v>
      </c>
      <c r="D36" s="147">
        <v>272</v>
      </c>
      <c r="E36" s="140">
        <v>383</v>
      </c>
      <c r="F36" s="147">
        <v>3270</v>
      </c>
      <c r="G36" s="147">
        <v>3291</v>
      </c>
      <c r="H36" s="147">
        <v>18</v>
      </c>
      <c r="I36" s="141">
        <v>-3</v>
      </c>
      <c r="J36" s="141">
        <v>380</v>
      </c>
    </row>
    <row r="37" spans="1:10" ht="18" customHeight="1">
      <c r="A37" s="490"/>
      <c r="B37" s="131" t="s">
        <v>282</v>
      </c>
      <c r="C37" s="147">
        <v>642</v>
      </c>
      <c r="D37" s="147">
        <v>314</v>
      </c>
      <c r="E37" s="140">
        <v>328</v>
      </c>
      <c r="F37" s="147">
        <v>3713</v>
      </c>
      <c r="G37" s="147">
        <v>3353</v>
      </c>
      <c r="H37" s="147">
        <v>-53</v>
      </c>
      <c r="I37" s="141">
        <v>307</v>
      </c>
      <c r="J37" s="141">
        <v>635</v>
      </c>
    </row>
    <row r="38" spans="1:10" ht="18" customHeight="1">
      <c r="A38" s="490"/>
      <c r="B38" s="293" t="s">
        <v>329</v>
      </c>
      <c r="C38" s="146">
        <v>496</v>
      </c>
      <c r="D38" s="146">
        <v>369</v>
      </c>
      <c r="E38" s="142">
        <v>127</v>
      </c>
      <c r="F38" s="146">
        <v>3210</v>
      </c>
      <c r="G38" s="146">
        <v>3128</v>
      </c>
      <c r="H38" s="146">
        <v>-77</v>
      </c>
      <c r="I38" s="143">
        <v>5</v>
      </c>
      <c r="J38" s="143">
        <v>132</v>
      </c>
    </row>
    <row r="39" spans="1:10" ht="18" customHeight="1">
      <c r="A39" s="491"/>
      <c r="B39" s="293" t="s">
        <v>343</v>
      </c>
      <c r="C39" s="363">
        <v>504</v>
      </c>
      <c r="D39" s="363">
        <v>424</v>
      </c>
      <c r="E39" s="142">
        <v>80</v>
      </c>
      <c r="F39" s="363">
        <v>3258</v>
      </c>
      <c r="G39" s="363">
        <v>3277</v>
      </c>
      <c r="H39" s="363">
        <v>-95</v>
      </c>
      <c r="I39" s="143">
        <v>-114</v>
      </c>
      <c r="J39" s="143">
        <v>-34</v>
      </c>
    </row>
    <row r="40" spans="1:10" ht="18" customHeight="1">
      <c r="A40" s="494" t="s">
        <v>73</v>
      </c>
      <c r="B40" s="162" t="s">
        <v>148</v>
      </c>
      <c r="C40" s="148">
        <v>454</v>
      </c>
      <c r="D40" s="148">
        <v>242</v>
      </c>
      <c r="E40" s="144">
        <v>212</v>
      </c>
      <c r="F40" s="148">
        <v>1933</v>
      </c>
      <c r="G40" s="148">
        <v>1569</v>
      </c>
      <c r="H40" s="148">
        <v>-117</v>
      </c>
      <c r="I40" s="145">
        <v>247</v>
      </c>
      <c r="J40" s="145">
        <v>459</v>
      </c>
    </row>
    <row r="41" spans="1:10" ht="18" customHeight="1">
      <c r="A41" s="495"/>
      <c r="B41" s="131" t="s">
        <v>282</v>
      </c>
      <c r="C41" s="147">
        <v>410</v>
      </c>
      <c r="D41" s="147">
        <v>262</v>
      </c>
      <c r="E41" s="140">
        <v>148</v>
      </c>
      <c r="F41" s="147">
        <v>1837</v>
      </c>
      <c r="G41" s="147">
        <v>1473</v>
      </c>
      <c r="H41" s="147">
        <v>-28</v>
      </c>
      <c r="I41" s="141">
        <v>336</v>
      </c>
      <c r="J41" s="141">
        <v>484</v>
      </c>
    </row>
    <row r="42" spans="1:10" ht="18" customHeight="1">
      <c r="A42" s="495"/>
      <c r="B42" s="293" t="s">
        <v>329</v>
      </c>
      <c r="C42" s="146">
        <v>394</v>
      </c>
      <c r="D42" s="146">
        <v>308</v>
      </c>
      <c r="E42" s="142">
        <v>86</v>
      </c>
      <c r="F42" s="146">
        <v>1874</v>
      </c>
      <c r="G42" s="146">
        <v>1738</v>
      </c>
      <c r="H42" s="146">
        <v>-19</v>
      </c>
      <c r="I42" s="143">
        <v>117</v>
      </c>
      <c r="J42" s="143">
        <v>203</v>
      </c>
    </row>
    <row r="43" spans="1:10" ht="18" customHeight="1" thickBot="1">
      <c r="A43" s="496"/>
      <c r="B43" s="467" t="s">
        <v>343</v>
      </c>
      <c r="C43" s="468">
        <v>386</v>
      </c>
      <c r="D43" s="468">
        <v>316</v>
      </c>
      <c r="E43" s="469">
        <v>70</v>
      </c>
      <c r="F43" s="468">
        <v>1783</v>
      </c>
      <c r="G43" s="468">
        <v>1899</v>
      </c>
      <c r="H43" s="468">
        <v>-3</v>
      </c>
      <c r="I43" s="470">
        <v>-119</v>
      </c>
      <c r="J43" s="470">
        <v>-49</v>
      </c>
    </row>
    <row r="44" ht="12.75">
      <c r="A44" s="132"/>
    </row>
  </sheetData>
  <sheetProtection selectLockedCells="1" selectUnlockedCells="1"/>
  <mergeCells count="15">
    <mergeCell ref="A8:A11"/>
    <mergeCell ref="A12:A15"/>
    <mergeCell ref="A16:A19"/>
    <mergeCell ref="A20:A23"/>
    <mergeCell ref="A40:A43"/>
    <mergeCell ref="A36:A39"/>
    <mergeCell ref="A24:A27"/>
    <mergeCell ref="A28:A31"/>
    <mergeCell ref="A32:A35"/>
    <mergeCell ref="C2:E2"/>
    <mergeCell ref="F2:I2"/>
    <mergeCell ref="J2:J3"/>
    <mergeCell ref="A2:A3"/>
    <mergeCell ref="B2:B3"/>
    <mergeCell ref="A4:A7"/>
  </mergeCells>
  <printOptions/>
  <pageMargins left="0.75" right="0.75" top="1" bottom="1" header="0.512" footer="0.512"/>
  <pageSetup horizontalDpi="600" verticalDpi="600" orientation="portrait" paperSize="9" scale="75" r:id="rId1"/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SheetLayoutView="80" workbookViewId="0" topLeftCell="A1">
      <selection activeCell="A1" sqref="A1"/>
    </sheetView>
  </sheetViews>
  <sheetFormatPr defaultColWidth="8.796875" defaultRowHeight="18.75" customHeight="1"/>
  <cols>
    <col min="1" max="1" width="11.69921875" style="3" customWidth="1"/>
    <col min="2" max="15" width="11" style="3" customWidth="1"/>
    <col min="16" max="16" width="13" style="3" bestFit="1" customWidth="1"/>
    <col min="17" max="17" width="14" style="3" bestFit="1" customWidth="1"/>
    <col min="18" max="16384" width="9.09765625" style="3" customWidth="1"/>
  </cols>
  <sheetData>
    <row r="1" spans="1:15" ht="18.75" customHeight="1" thickBot="1">
      <c r="A1" s="65" t="s">
        <v>135</v>
      </c>
      <c r="B1" s="23"/>
      <c r="C1" s="23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33" t="s">
        <v>285</v>
      </c>
    </row>
    <row r="2" spans="1:15" s="9" customFormat="1" ht="30" customHeight="1">
      <c r="A2" s="24"/>
      <c r="B2" s="51" t="s">
        <v>197</v>
      </c>
      <c r="C2" s="52" t="s">
        <v>62</v>
      </c>
      <c r="D2" s="52" t="s">
        <v>198</v>
      </c>
      <c r="E2" s="52" t="s">
        <v>199</v>
      </c>
      <c r="F2" s="52" t="s">
        <v>200</v>
      </c>
      <c r="G2" s="52" t="s">
        <v>201</v>
      </c>
      <c r="H2" s="53" t="s">
        <v>202</v>
      </c>
      <c r="I2" s="160" t="s">
        <v>203</v>
      </c>
      <c r="J2" s="52" t="s">
        <v>204</v>
      </c>
      <c r="K2" s="52" t="s">
        <v>205</v>
      </c>
      <c r="L2" s="52" t="s">
        <v>206</v>
      </c>
      <c r="M2" s="55" t="s">
        <v>207</v>
      </c>
      <c r="N2" s="52" t="s">
        <v>208</v>
      </c>
      <c r="O2" s="53" t="s">
        <v>209</v>
      </c>
    </row>
    <row r="3" spans="1:17" ht="21" customHeight="1">
      <c r="A3" s="501" t="s">
        <v>0</v>
      </c>
      <c r="B3" s="497" t="s">
        <v>196</v>
      </c>
      <c r="C3" s="192">
        <v>712</v>
      </c>
      <c r="D3" s="192">
        <v>5272</v>
      </c>
      <c r="E3" s="192">
        <v>17366</v>
      </c>
      <c r="F3" s="192">
        <v>10708</v>
      </c>
      <c r="G3" s="192">
        <v>6769</v>
      </c>
      <c r="H3" s="193">
        <v>1163</v>
      </c>
      <c r="I3" s="194">
        <v>465</v>
      </c>
      <c r="J3" s="192">
        <v>806</v>
      </c>
      <c r="K3" s="192">
        <v>4606</v>
      </c>
      <c r="L3" s="192">
        <v>10102</v>
      </c>
      <c r="M3" s="192">
        <f>O3-N3-L3-K3-J3-I3-H3-G3-F3-E3-D3-C3</f>
        <v>8406</v>
      </c>
      <c r="N3" s="192">
        <v>1399</v>
      </c>
      <c r="O3" s="193">
        <v>67774</v>
      </c>
      <c r="Q3" s="20"/>
    </row>
    <row r="4" spans="1:15" ht="21" customHeight="1">
      <c r="A4" s="502"/>
      <c r="B4" s="498"/>
      <c r="C4" s="196">
        <v>7</v>
      </c>
      <c r="D4" s="197">
        <v>321</v>
      </c>
      <c r="E4" s="197">
        <v>899</v>
      </c>
      <c r="F4" s="197">
        <v>650</v>
      </c>
      <c r="G4" s="197">
        <v>185</v>
      </c>
      <c r="H4" s="198">
        <v>236</v>
      </c>
      <c r="I4" s="199">
        <v>8</v>
      </c>
      <c r="J4" s="197">
        <v>48</v>
      </c>
      <c r="K4" s="197">
        <v>170</v>
      </c>
      <c r="L4" s="197">
        <v>2821</v>
      </c>
      <c r="M4" s="197">
        <f>O4-N4-L4-K4-J4-I4-H4-G4-F4-E4-D4-C4</f>
        <v>1527</v>
      </c>
      <c r="N4" s="198">
        <v>531</v>
      </c>
      <c r="O4" s="198">
        <v>7403</v>
      </c>
    </row>
    <row r="5" spans="1:15" ht="21" customHeight="1">
      <c r="A5" s="501" t="s">
        <v>1</v>
      </c>
      <c r="B5" s="192">
        <v>708</v>
      </c>
      <c r="C5" s="497" t="s">
        <v>196</v>
      </c>
      <c r="D5" s="192">
        <v>2178</v>
      </c>
      <c r="E5" s="192">
        <v>472</v>
      </c>
      <c r="F5" s="192">
        <v>3649</v>
      </c>
      <c r="G5" s="192">
        <v>3350</v>
      </c>
      <c r="H5" s="193">
        <v>284</v>
      </c>
      <c r="I5" s="194">
        <v>2461</v>
      </c>
      <c r="J5" s="200">
        <v>38</v>
      </c>
      <c r="K5" s="192">
        <v>101</v>
      </c>
      <c r="L5" s="192">
        <v>1153</v>
      </c>
      <c r="M5" s="192">
        <f>O5-N5-L5-K5-J5-I5-H5-G5-F5-E5-D5-B5</f>
        <v>1844</v>
      </c>
      <c r="N5" s="192">
        <v>124</v>
      </c>
      <c r="O5" s="193">
        <v>16362</v>
      </c>
    </row>
    <row r="6" spans="1:15" ht="21" customHeight="1">
      <c r="A6" s="502"/>
      <c r="B6" s="197">
        <v>96</v>
      </c>
      <c r="C6" s="498"/>
      <c r="D6" s="197">
        <v>252</v>
      </c>
      <c r="E6" s="201">
        <v>99</v>
      </c>
      <c r="F6" s="197">
        <v>232</v>
      </c>
      <c r="G6" s="197">
        <v>244</v>
      </c>
      <c r="H6" s="198">
        <v>167</v>
      </c>
      <c r="I6" s="199">
        <v>155</v>
      </c>
      <c r="J6" s="196">
        <v>9</v>
      </c>
      <c r="K6" s="197">
        <v>0</v>
      </c>
      <c r="L6" s="197">
        <v>549</v>
      </c>
      <c r="M6" s="197">
        <f>O6-N6-L6-K6-J6-I6-H6-G6-F6-E6-D6-B6</f>
        <v>292</v>
      </c>
      <c r="N6" s="197">
        <v>67</v>
      </c>
      <c r="O6" s="198">
        <v>2162</v>
      </c>
    </row>
    <row r="7" spans="1:15" ht="21" customHeight="1">
      <c r="A7" s="501" t="s">
        <v>2</v>
      </c>
      <c r="B7" s="192">
        <v>1662</v>
      </c>
      <c r="C7" s="192">
        <v>1273</v>
      </c>
      <c r="D7" s="497" t="s">
        <v>196</v>
      </c>
      <c r="E7" s="192">
        <v>4044</v>
      </c>
      <c r="F7" s="192">
        <v>5922</v>
      </c>
      <c r="G7" s="192">
        <v>1114</v>
      </c>
      <c r="H7" s="193">
        <v>2480</v>
      </c>
      <c r="I7" s="194">
        <v>1994</v>
      </c>
      <c r="J7" s="192">
        <v>716</v>
      </c>
      <c r="K7" s="192">
        <v>219</v>
      </c>
      <c r="L7" s="192">
        <v>6350</v>
      </c>
      <c r="M7" s="192">
        <f>O7-N7-L7-K7-J7-I7-H7-G7-F7-E7-C7-B7</f>
        <v>7564</v>
      </c>
      <c r="N7" s="192">
        <v>623</v>
      </c>
      <c r="O7" s="193">
        <v>33961</v>
      </c>
    </row>
    <row r="8" spans="1:15" ht="21" customHeight="1">
      <c r="A8" s="502"/>
      <c r="B8" s="197">
        <v>401</v>
      </c>
      <c r="C8" s="197">
        <v>131</v>
      </c>
      <c r="D8" s="498"/>
      <c r="E8" s="197">
        <v>188</v>
      </c>
      <c r="F8" s="197">
        <v>380</v>
      </c>
      <c r="G8" s="197">
        <v>9</v>
      </c>
      <c r="H8" s="198">
        <v>679</v>
      </c>
      <c r="I8" s="199">
        <v>131</v>
      </c>
      <c r="J8" s="197">
        <v>35</v>
      </c>
      <c r="K8" s="197">
        <v>10</v>
      </c>
      <c r="L8" s="197">
        <v>1630</v>
      </c>
      <c r="M8" s="197">
        <f>O8-N8-L8-K8-J8-I8-H8-G8-F8-E8-C8-B8</f>
        <v>1263</v>
      </c>
      <c r="N8" s="197">
        <v>229</v>
      </c>
      <c r="O8" s="198">
        <v>5086</v>
      </c>
    </row>
    <row r="9" spans="1:15" ht="21" customHeight="1">
      <c r="A9" s="501" t="s">
        <v>65</v>
      </c>
      <c r="B9" s="192">
        <v>6273</v>
      </c>
      <c r="C9" s="192">
        <v>251</v>
      </c>
      <c r="D9" s="191">
        <v>4756</v>
      </c>
      <c r="E9" s="497" t="s">
        <v>196</v>
      </c>
      <c r="F9" s="192">
        <v>3598</v>
      </c>
      <c r="G9" s="192">
        <v>465</v>
      </c>
      <c r="H9" s="193">
        <v>1463</v>
      </c>
      <c r="I9" s="194">
        <v>227</v>
      </c>
      <c r="J9" s="192">
        <v>7319</v>
      </c>
      <c r="K9" s="192">
        <v>134</v>
      </c>
      <c r="L9" s="192">
        <v>8230</v>
      </c>
      <c r="M9" s="192">
        <f>O9-N9-L9-K9-J9-I9-H9-G9-F9-D9-C9</f>
        <v>12818</v>
      </c>
      <c r="N9" s="192">
        <v>1163</v>
      </c>
      <c r="O9" s="193">
        <v>40424</v>
      </c>
    </row>
    <row r="10" spans="1:15" ht="21" customHeight="1">
      <c r="A10" s="502"/>
      <c r="B10" s="197">
        <v>1163</v>
      </c>
      <c r="C10" s="197">
        <v>2</v>
      </c>
      <c r="D10" s="195">
        <v>368</v>
      </c>
      <c r="E10" s="498"/>
      <c r="F10" s="197">
        <v>211</v>
      </c>
      <c r="G10" s="197">
        <v>4</v>
      </c>
      <c r="H10" s="198">
        <v>332</v>
      </c>
      <c r="I10" s="199">
        <v>2</v>
      </c>
      <c r="J10" s="197">
        <v>529</v>
      </c>
      <c r="K10" s="201" t="s">
        <v>287</v>
      </c>
      <c r="L10" s="197">
        <v>3141</v>
      </c>
      <c r="M10" s="197">
        <f>O10-N10-L10-J10-I10-H10-G10-F10-D10-C10-B10</f>
        <v>1930</v>
      </c>
      <c r="N10" s="197">
        <v>369</v>
      </c>
      <c r="O10" s="198">
        <v>8051</v>
      </c>
    </row>
    <row r="11" spans="1:15" ht="21" customHeight="1">
      <c r="A11" s="501" t="s">
        <v>3</v>
      </c>
      <c r="B11" s="192">
        <v>6568</v>
      </c>
      <c r="C11" s="192">
        <v>1975</v>
      </c>
      <c r="D11" s="192">
        <v>8029</v>
      </c>
      <c r="E11" s="192">
        <v>5164</v>
      </c>
      <c r="F11" s="497" t="s">
        <v>196</v>
      </c>
      <c r="G11" s="192">
        <v>3844</v>
      </c>
      <c r="H11" s="193">
        <v>2111</v>
      </c>
      <c r="I11" s="194">
        <v>1329</v>
      </c>
      <c r="J11" s="192">
        <v>341</v>
      </c>
      <c r="K11" s="192">
        <v>515</v>
      </c>
      <c r="L11" s="192">
        <v>5944</v>
      </c>
      <c r="M11" s="192">
        <f>O11-N11-L11-K11-J11-I11-H11-G11-E11-D11-C11-B11</f>
        <v>3970</v>
      </c>
      <c r="N11" s="192">
        <v>618</v>
      </c>
      <c r="O11" s="193">
        <v>40408</v>
      </c>
    </row>
    <row r="12" spans="1:15" ht="21" customHeight="1">
      <c r="A12" s="502"/>
      <c r="B12" s="197">
        <v>734</v>
      </c>
      <c r="C12" s="197">
        <v>104</v>
      </c>
      <c r="D12" s="197">
        <v>521</v>
      </c>
      <c r="E12" s="197">
        <v>245</v>
      </c>
      <c r="F12" s="498"/>
      <c r="G12" s="197">
        <v>377</v>
      </c>
      <c r="H12" s="198">
        <v>408</v>
      </c>
      <c r="I12" s="199">
        <v>64</v>
      </c>
      <c r="J12" s="196">
        <v>37</v>
      </c>
      <c r="K12" s="197">
        <v>35</v>
      </c>
      <c r="L12" s="197">
        <v>1640</v>
      </c>
      <c r="M12" s="197">
        <f>O12-N12-L12-K12-J12-I12-H12-G12-E12-D12-C12-B12</f>
        <v>766</v>
      </c>
      <c r="N12" s="197">
        <v>255</v>
      </c>
      <c r="O12" s="198">
        <v>5186</v>
      </c>
    </row>
    <row r="13" spans="1:15" ht="21" customHeight="1">
      <c r="A13" s="501" t="s">
        <v>4</v>
      </c>
      <c r="B13" s="192">
        <v>3888</v>
      </c>
      <c r="C13" s="192">
        <v>4658</v>
      </c>
      <c r="D13" s="192">
        <v>2162</v>
      </c>
      <c r="E13" s="192">
        <v>922</v>
      </c>
      <c r="F13" s="192">
        <v>7264</v>
      </c>
      <c r="G13" s="497" t="s">
        <v>196</v>
      </c>
      <c r="H13" s="193">
        <v>352</v>
      </c>
      <c r="I13" s="194">
        <v>939</v>
      </c>
      <c r="J13" s="192">
        <v>62</v>
      </c>
      <c r="K13" s="192">
        <v>1229</v>
      </c>
      <c r="L13" s="192">
        <v>2425</v>
      </c>
      <c r="M13" s="192">
        <f>O13-N13-L13-K13-J13-I13-H13-F13-E13-D13-C13-B13</f>
        <v>3718</v>
      </c>
      <c r="N13" s="192">
        <v>265</v>
      </c>
      <c r="O13" s="193">
        <v>27884</v>
      </c>
    </row>
    <row r="14" spans="1:15" ht="21" customHeight="1">
      <c r="A14" s="502"/>
      <c r="B14" s="197">
        <v>448</v>
      </c>
      <c r="C14" s="197">
        <v>259</v>
      </c>
      <c r="D14" s="197">
        <v>197</v>
      </c>
      <c r="E14" s="197">
        <v>123</v>
      </c>
      <c r="F14" s="197">
        <v>443</v>
      </c>
      <c r="G14" s="498"/>
      <c r="H14" s="198">
        <v>51</v>
      </c>
      <c r="I14" s="199">
        <v>9</v>
      </c>
      <c r="J14" s="196">
        <v>28</v>
      </c>
      <c r="K14" s="197">
        <v>21</v>
      </c>
      <c r="L14" s="197">
        <v>1284</v>
      </c>
      <c r="M14" s="197">
        <f>O14-N14-L14-K14-J14-I14-H14-F14-E14-D14-C14-B14</f>
        <v>747</v>
      </c>
      <c r="N14" s="197">
        <v>221</v>
      </c>
      <c r="O14" s="198">
        <v>3831</v>
      </c>
    </row>
    <row r="15" spans="1:15" ht="21" customHeight="1">
      <c r="A15" s="501" t="s">
        <v>5</v>
      </c>
      <c r="B15" s="192">
        <v>1324</v>
      </c>
      <c r="C15" s="192">
        <v>337</v>
      </c>
      <c r="D15" s="192">
        <v>7064</v>
      </c>
      <c r="E15" s="192">
        <v>4200</v>
      </c>
      <c r="F15" s="192">
        <v>3985</v>
      </c>
      <c r="G15" s="192">
        <v>516</v>
      </c>
      <c r="H15" s="503" t="s">
        <v>196</v>
      </c>
      <c r="I15" s="194">
        <v>491</v>
      </c>
      <c r="J15" s="192">
        <v>373</v>
      </c>
      <c r="K15" s="192">
        <v>91</v>
      </c>
      <c r="L15" s="192">
        <v>3290</v>
      </c>
      <c r="M15" s="192">
        <f>O15-N15-L15-K15-J15-I15-G15-F15-E15-D15-C15-B15</f>
        <v>2354</v>
      </c>
      <c r="N15" s="192">
        <v>281</v>
      </c>
      <c r="O15" s="193">
        <v>24306</v>
      </c>
    </row>
    <row r="16" spans="1:20" ht="21" customHeight="1">
      <c r="A16" s="502"/>
      <c r="B16" s="197">
        <v>214</v>
      </c>
      <c r="C16" s="197">
        <v>38</v>
      </c>
      <c r="D16" s="197">
        <v>339</v>
      </c>
      <c r="E16" s="197">
        <v>227</v>
      </c>
      <c r="F16" s="197">
        <v>249</v>
      </c>
      <c r="G16" s="197">
        <v>8</v>
      </c>
      <c r="H16" s="504"/>
      <c r="I16" s="199">
        <v>36</v>
      </c>
      <c r="J16" s="196">
        <v>18</v>
      </c>
      <c r="K16" s="197">
        <v>4</v>
      </c>
      <c r="L16" s="197">
        <v>701</v>
      </c>
      <c r="M16" s="197">
        <f>O16-N16-L16-K16-J16-I16-G16-F16-E16-D16-C16-B16</f>
        <v>369</v>
      </c>
      <c r="N16" s="197">
        <v>106</v>
      </c>
      <c r="O16" s="198">
        <v>2309</v>
      </c>
      <c r="T16" s="165"/>
    </row>
    <row r="17" spans="1:15" ht="21" customHeight="1">
      <c r="A17" s="501" t="s">
        <v>6</v>
      </c>
      <c r="B17" s="192">
        <v>398</v>
      </c>
      <c r="C17" s="192">
        <v>2505</v>
      </c>
      <c r="D17" s="192">
        <v>3525</v>
      </c>
      <c r="E17" s="192">
        <v>488</v>
      </c>
      <c r="F17" s="192">
        <v>2529</v>
      </c>
      <c r="G17" s="192">
        <v>802</v>
      </c>
      <c r="H17" s="193">
        <v>309</v>
      </c>
      <c r="I17" s="499" t="s">
        <v>196</v>
      </c>
      <c r="J17" s="200">
        <v>46</v>
      </c>
      <c r="K17" s="192">
        <v>57</v>
      </c>
      <c r="L17" s="192">
        <v>921</v>
      </c>
      <c r="M17" s="192">
        <f>O17-N17-L17-K17-J17-H17-G17-F17-E17-D17-C17-B17</f>
        <v>1903</v>
      </c>
      <c r="N17" s="192">
        <v>85</v>
      </c>
      <c r="O17" s="193">
        <v>13568</v>
      </c>
    </row>
    <row r="18" spans="1:15" ht="21" customHeight="1">
      <c r="A18" s="502"/>
      <c r="B18" s="197">
        <v>54</v>
      </c>
      <c r="C18" s="197">
        <v>333</v>
      </c>
      <c r="D18" s="197">
        <v>261</v>
      </c>
      <c r="E18" s="197">
        <v>57</v>
      </c>
      <c r="F18" s="197">
        <v>176</v>
      </c>
      <c r="G18" s="197">
        <v>15</v>
      </c>
      <c r="H18" s="198">
        <v>129</v>
      </c>
      <c r="I18" s="500"/>
      <c r="J18" s="196">
        <v>3</v>
      </c>
      <c r="K18" s="196">
        <v>1</v>
      </c>
      <c r="L18" s="197">
        <v>404</v>
      </c>
      <c r="M18" s="197">
        <f>O18-N18-L18-K18-J18-H18-G18-F18-E18-D18-C18-B18</f>
        <v>192</v>
      </c>
      <c r="N18" s="197">
        <v>40</v>
      </c>
      <c r="O18" s="198">
        <v>1665</v>
      </c>
    </row>
    <row r="19" spans="1:15" ht="21" customHeight="1">
      <c r="A19" s="501" t="s">
        <v>146</v>
      </c>
      <c r="B19" s="192">
        <v>344</v>
      </c>
      <c r="C19" s="200">
        <v>31</v>
      </c>
      <c r="D19" s="192">
        <v>799</v>
      </c>
      <c r="E19" s="192">
        <v>9148</v>
      </c>
      <c r="F19" s="192">
        <v>220</v>
      </c>
      <c r="G19" s="192">
        <v>34</v>
      </c>
      <c r="H19" s="193">
        <v>147</v>
      </c>
      <c r="I19" s="202">
        <v>31</v>
      </c>
      <c r="J19" s="497" t="s">
        <v>196</v>
      </c>
      <c r="K19" s="192">
        <v>8</v>
      </c>
      <c r="L19" s="192">
        <v>3279</v>
      </c>
      <c r="M19" s="192">
        <f>O19-N19-L19-K19-I19-H19-G19-F19-E19-D19-C19-B19</f>
        <v>3045</v>
      </c>
      <c r="N19" s="192">
        <v>245</v>
      </c>
      <c r="O19" s="193">
        <v>17331</v>
      </c>
    </row>
    <row r="20" spans="1:15" ht="21" customHeight="1">
      <c r="A20" s="502"/>
      <c r="B20" s="197">
        <v>114</v>
      </c>
      <c r="C20" s="201" t="s">
        <v>291</v>
      </c>
      <c r="D20" s="197">
        <v>101</v>
      </c>
      <c r="E20" s="197">
        <v>1104</v>
      </c>
      <c r="F20" s="197">
        <v>2</v>
      </c>
      <c r="G20" s="201" t="s">
        <v>291</v>
      </c>
      <c r="H20" s="198">
        <v>25</v>
      </c>
      <c r="I20" s="203" t="s">
        <v>289</v>
      </c>
      <c r="J20" s="498"/>
      <c r="K20" s="201">
        <v>0</v>
      </c>
      <c r="L20" s="197">
        <v>1093</v>
      </c>
      <c r="M20" s="197">
        <f>O20-N20-L20-H20-F20-E20-D20-B20</f>
        <v>552</v>
      </c>
      <c r="N20" s="197">
        <v>71</v>
      </c>
      <c r="O20" s="198">
        <v>3062</v>
      </c>
    </row>
    <row r="21" spans="1:15" ht="21" customHeight="1">
      <c r="A21" s="501" t="s">
        <v>7</v>
      </c>
      <c r="B21" s="192">
        <v>3893</v>
      </c>
      <c r="C21" s="192">
        <v>104</v>
      </c>
      <c r="D21" s="192">
        <v>594</v>
      </c>
      <c r="E21" s="192">
        <v>395</v>
      </c>
      <c r="F21" s="192">
        <v>1043</v>
      </c>
      <c r="G21" s="192">
        <v>1914</v>
      </c>
      <c r="H21" s="193">
        <v>46</v>
      </c>
      <c r="I21" s="194">
        <v>54</v>
      </c>
      <c r="J21" s="192">
        <v>21</v>
      </c>
      <c r="K21" s="497" t="s">
        <v>196</v>
      </c>
      <c r="L21" s="192">
        <v>805</v>
      </c>
      <c r="M21" s="192">
        <f>O21-N21-L21-J21-I21-H21-G21-F21-E21-D21-C21-B21</f>
        <v>2295</v>
      </c>
      <c r="N21" s="192">
        <v>108</v>
      </c>
      <c r="O21" s="193">
        <v>11272</v>
      </c>
    </row>
    <row r="22" spans="1:15" ht="21" customHeight="1">
      <c r="A22" s="502"/>
      <c r="B22" s="197">
        <v>437</v>
      </c>
      <c r="C22" s="196">
        <v>1</v>
      </c>
      <c r="D22" s="197">
        <v>60</v>
      </c>
      <c r="E22" s="197">
        <v>41</v>
      </c>
      <c r="F22" s="197">
        <v>163</v>
      </c>
      <c r="G22" s="197">
        <v>6</v>
      </c>
      <c r="H22" s="198">
        <v>12</v>
      </c>
      <c r="I22" s="204">
        <v>1</v>
      </c>
      <c r="J22" s="196">
        <v>5</v>
      </c>
      <c r="K22" s="498"/>
      <c r="L22" s="197">
        <v>286</v>
      </c>
      <c r="M22" s="197">
        <f>O22-N22-L22-J22-I22-H22-G22-F22-E22-D22-C22-B22</f>
        <v>220</v>
      </c>
      <c r="N22" s="197">
        <v>39</v>
      </c>
      <c r="O22" s="198">
        <v>1271</v>
      </c>
    </row>
    <row r="23" spans="1:15" ht="21" customHeight="1">
      <c r="A23" s="501" t="s">
        <v>9</v>
      </c>
      <c r="B23" s="192">
        <v>4974</v>
      </c>
      <c r="C23" s="192">
        <v>681</v>
      </c>
      <c r="D23" s="192">
        <v>11443</v>
      </c>
      <c r="E23" s="192">
        <v>14465</v>
      </c>
      <c r="F23" s="192">
        <v>3770</v>
      </c>
      <c r="G23" s="192">
        <v>682</v>
      </c>
      <c r="H23" s="193">
        <v>1387</v>
      </c>
      <c r="I23" s="194">
        <v>598</v>
      </c>
      <c r="J23" s="192">
        <v>3766</v>
      </c>
      <c r="K23" s="192">
        <v>192</v>
      </c>
      <c r="L23" s="497" t="s">
        <v>196</v>
      </c>
      <c r="M23" s="192">
        <f>O23-N23-K23-J23-I23-H23-G23-F23-E23-D23-C23-B23</f>
        <v>126044</v>
      </c>
      <c r="N23" s="192">
        <v>20624</v>
      </c>
      <c r="O23" s="193">
        <v>188626</v>
      </c>
    </row>
    <row r="24" spans="1:15" ht="21" customHeight="1">
      <c r="A24" s="502"/>
      <c r="B24" s="197">
        <v>264</v>
      </c>
      <c r="C24" s="197">
        <v>3</v>
      </c>
      <c r="D24" s="197">
        <v>552</v>
      </c>
      <c r="E24" s="197">
        <v>1577</v>
      </c>
      <c r="F24" s="197">
        <v>84</v>
      </c>
      <c r="G24" s="197">
        <v>4</v>
      </c>
      <c r="H24" s="198">
        <v>51</v>
      </c>
      <c r="I24" s="199">
        <v>4</v>
      </c>
      <c r="J24" s="196">
        <v>339</v>
      </c>
      <c r="K24" s="197">
        <v>0</v>
      </c>
      <c r="L24" s="498"/>
      <c r="M24" s="197">
        <f>O24-N24-J24-I24-G24-H24-F24-E24-D24-C24-B24</f>
        <v>16685</v>
      </c>
      <c r="N24" s="197">
        <v>3419</v>
      </c>
      <c r="O24" s="198">
        <v>22982</v>
      </c>
    </row>
    <row r="25" spans="1:15" ht="21" customHeight="1">
      <c r="A25" s="509" t="s">
        <v>47</v>
      </c>
      <c r="B25" s="192">
        <f>B29-B27-B23-B19-B17-B15-B13-B11-B9-B7-B5-B21</f>
        <v>12839</v>
      </c>
      <c r="C25" s="192">
        <f>C29-C27-C23-C21-C19-C17-C15-C13-C11-C9-C7-C3</f>
        <v>3834</v>
      </c>
      <c r="D25" s="192">
        <f>D29-D27-D23-D21-D19-D17-D15-D13-D9-D5-D3-D11</f>
        <v>20730</v>
      </c>
      <c r="E25" s="192">
        <f>E29-E27-E23-E21-E19-E17-E15-E13-E11-E5-E7-E3</f>
        <v>23563</v>
      </c>
      <c r="F25" s="192">
        <f>F29-F27-F23-F21-F19-F17-F15-F13-F9-F7-F5-F3</f>
        <v>7418</v>
      </c>
      <c r="G25" s="192">
        <f>G29-G27-G23-G21-G19-G17-G15-G11-G9-G7-G5-G3</f>
        <v>4387</v>
      </c>
      <c r="H25" s="193">
        <f>H29-H27-H23-H21-H19-H17-H13-H11-H9-H5-H7-H3</f>
        <v>2180</v>
      </c>
      <c r="I25" s="194">
        <f>I29-I27-I23-I21-I19-I15-I13-I11-I9-I7-I5-I3</f>
        <v>2492</v>
      </c>
      <c r="J25" s="192">
        <f>J29-J27-J23-J21-J17-J15-J13-J11-J9-J7-J5-J3</f>
        <v>6771</v>
      </c>
      <c r="K25" s="192">
        <f>K29-K27-K23-K19-K17-K15-K13-K11-K9-K7-K5-K3</f>
        <v>2903</v>
      </c>
      <c r="L25" s="192">
        <f>L29-L27-L21-L19-L17-L15-L13-L11-L9-L7-L5-L3</f>
        <v>295898</v>
      </c>
      <c r="M25" s="497" t="s">
        <v>196</v>
      </c>
      <c r="N25" s="192">
        <f>N29-N3-N5-N7-N9-N11-N13-N15-N17-N19-N21-N23</f>
        <v>58638</v>
      </c>
      <c r="O25" s="193">
        <f>B25+C25+D25+E25+F25+G25+H25+I25+J25+K25+L25+N25</f>
        <v>441653</v>
      </c>
    </row>
    <row r="26" spans="1:15" ht="21" customHeight="1">
      <c r="A26" s="510"/>
      <c r="B26" s="197">
        <f>B30-B28-B24-B20-B18-B16-B14-B12-B10-B8-B6-B22</f>
        <v>1793</v>
      </c>
      <c r="C26" s="197">
        <f>C30-C24-C22-C18-C16-C14-C12-C10-C8-C4</f>
        <v>80</v>
      </c>
      <c r="D26" s="197">
        <f>D30-D28-D24-D22-D20-D18-D16-D14-D10-D6-D4-D12</f>
        <v>1894</v>
      </c>
      <c r="E26" s="197">
        <f>E30-E28-E24-E22-E20-E18-E16-E14-E12-E6-E8-E4</f>
        <v>2806</v>
      </c>
      <c r="F26" s="197">
        <f>F30-F28-F24-F22-F20-F18-F16-F14-F10-F8-F6-F4</f>
        <v>451</v>
      </c>
      <c r="G26" s="205">
        <f>G30-G28-G24-G22-G18-G16-G12-G10-G8-G6-G4</f>
        <v>79</v>
      </c>
      <c r="H26" s="198">
        <f>H30-H28-H24-H22-H20-H18-H14-H12-H10-H6-H8-H4</f>
        <v>463</v>
      </c>
      <c r="I26" s="199">
        <f>I30-I24-I22-I16-I14-I12-I10-I8-I6-I4</f>
        <v>20</v>
      </c>
      <c r="J26" s="197">
        <f>J30-J28-J24-J22-J18-J16-J14-J12-J10-J8-J6-J4</f>
        <v>574</v>
      </c>
      <c r="K26" s="197">
        <f>K30-K28-K18-K16-K14-K12-K8-K4</f>
        <v>48</v>
      </c>
      <c r="L26" s="197">
        <f>L30-L28-L22-L20-L18-L16-L14-L12-L10-L8-L6-L4</f>
        <v>48552</v>
      </c>
      <c r="M26" s="498"/>
      <c r="N26" s="197">
        <f>N30-N4-N6-N8-N10-N12-N14-N16-N18-N20-N22-N24</f>
        <v>7268</v>
      </c>
      <c r="O26" s="198">
        <f>B26+C26+D26+E26+F26+G26+H26+I26+J26+K26+L26+N26</f>
        <v>64028</v>
      </c>
    </row>
    <row r="27" spans="1:15" ht="21" customHeight="1">
      <c r="A27" s="501" t="s">
        <v>304</v>
      </c>
      <c r="B27" s="192">
        <v>1670</v>
      </c>
      <c r="C27" s="192">
        <v>182</v>
      </c>
      <c r="D27" s="192">
        <v>2141</v>
      </c>
      <c r="E27" s="192">
        <v>4187</v>
      </c>
      <c r="F27" s="192">
        <v>851</v>
      </c>
      <c r="G27" s="192">
        <v>284</v>
      </c>
      <c r="H27" s="193">
        <v>250</v>
      </c>
      <c r="I27" s="194">
        <v>129</v>
      </c>
      <c r="J27" s="192">
        <v>397</v>
      </c>
      <c r="K27" s="192">
        <v>177</v>
      </c>
      <c r="L27" s="192">
        <v>84996</v>
      </c>
      <c r="M27" s="192">
        <f>O27-B27-C27-D27-E27-F27-G27-H27-I27-J27-K27-L27</f>
        <v>72761</v>
      </c>
      <c r="N27" s="497" t="s">
        <v>196</v>
      </c>
      <c r="O27" s="193">
        <v>168025</v>
      </c>
    </row>
    <row r="28" spans="1:15" ht="21" customHeight="1">
      <c r="A28" s="502"/>
      <c r="B28" s="197">
        <v>238</v>
      </c>
      <c r="C28" s="201" t="s">
        <v>291</v>
      </c>
      <c r="D28" s="197">
        <v>127</v>
      </c>
      <c r="E28" s="197">
        <v>990</v>
      </c>
      <c r="F28" s="197">
        <v>14</v>
      </c>
      <c r="G28" s="197">
        <v>6</v>
      </c>
      <c r="H28" s="198">
        <v>37</v>
      </c>
      <c r="I28" s="203" t="s">
        <v>293</v>
      </c>
      <c r="J28" s="196">
        <v>168</v>
      </c>
      <c r="K28" s="197">
        <v>1</v>
      </c>
      <c r="L28" s="197">
        <v>20273</v>
      </c>
      <c r="M28" s="197">
        <f>O28-B28-D28-E28-F28-G28-H28-J28-K28-L28</f>
        <v>10075</v>
      </c>
      <c r="N28" s="498"/>
      <c r="O28" s="198">
        <v>31929</v>
      </c>
    </row>
    <row r="29" spans="1:15" ht="21" customHeight="1">
      <c r="A29" s="501" t="s">
        <v>10</v>
      </c>
      <c r="B29" s="192">
        <v>44541</v>
      </c>
      <c r="C29" s="192">
        <v>16543</v>
      </c>
      <c r="D29" s="192">
        <v>68693</v>
      </c>
      <c r="E29" s="192">
        <v>84414</v>
      </c>
      <c r="F29" s="192">
        <v>50957</v>
      </c>
      <c r="G29" s="192">
        <v>24161</v>
      </c>
      <c r="H29" s="193">
        <v>12172</v>
      </c>
      <c r="I29" s="194">
        <v>11210</v>
      </c>
      <c r="J29" s="192">
        <v>20656</v>
      </c>
      <c r="K29" s="192">
        <v>10232</v>
      </c>
      <c r="L29" s="192">
        <v>423393</v>
      </c>
      <c r="M29" s="192">
        <f>M3+M5+M7+M9+M11+M13+M15+M19+M21+M23+M27</f>
        <v>244819</v>
      </c>
      <c r="N29" s="192">
        <v>84173</v>
      </c>
      <c r="O29" s="503" t="s">
        <v>196</v>
      </c>
    </row>
    <row r="30" spans="1:15" ht="21" customHeight="1" thickBot="1">
      <c r="A30" s="508"/>
      <c r="B30" s="206">
        <v>5956</v>
      </c>
      <c r="C30" s="206">
        <v>958</v>
      </c>
      <c r="D30" s="206">
        <v>4993</v>
      </c>
      <c r="E30" s="206">
        <v>8356</v>
      </c>
      <c r="F30" s="206">
        <v>3055</v>
      </c>
      <c r="G30" s="206">
        <v>937</v>
      </c>
      <c r="H30" s="207">
        <v>2590</v>
      </c>
      <c r="I30" s="208">
        <v>430</v>
      </c>
      <c r="J30" s="206">
        <v>1793</v>
      </c>
      <c r="K30" s="206">
        <v>290</v>
      </c>
      <c r="L30" s="206">
        <v>82374</v>
      </c>
      <c r="M30" s="205">
        <f>M4+M6+M8+M10+M12+M14+M16+M20+M22+M24+M28</f>
        <v>34426</v>
      </c>
      <c r="N30" s="206">
        <v>12615</v>
      </c>
      <c r="O30" s="505"/>
    </row>
    <row r="31" spans="2:15" ht="21" customHeight="1">
      <c r="B31" s="158" t="s">
        <v>292</v>
      </c>
      <c r="C31" s="158"/>
      <c r="D31" s="158"/>
      <c r="E31" s="158"/>
      <c r="F31" s="158"/>
      <c r="G31" s="158"/>
      <c r="H31" s="158"/>
      <c r="I31" s="158"/>
      <c r="M31" s="136"/>
      <c r="O31" s="10"/>
    </row>
    <row r="32" spans="2:15" ht="21" customHeight="1">
      <c r="B32" s="159" t="s">
        <v>210</v>
      </c>
      <c r="C32" s="159"/>
      <c r="D32" s="159"/>
      <c r="E32" s="159"/>
      <c r="F32" s="159"/>
      <c r="G32" s="159"/>
      <c r="H32" s="159"/>
      <c r="I32" s="159"/>
      <c r="O32" s="10"/>
    </row>
    <row r="34" spans="2:3" ht="18.75" customHeight="1">
      <c r="B34" s="506"/>
      <c r="C34" s="506"/>
    </row>
    <row r="35" spans="2:3" ht="18.75" customHeight="1">
      <c r="B35" s="507"/>
      <c r="C35" s="507"/>
    </row>
  </sheetData>
  <sheetProtection/>
  <mergeCells count="30">
    <mergeCell ref="B34:C34"/>
    <mergeCell ref="B35:C35"/>
    <mergeCell ref="A29:A30"/>
    <mergeCell ref="A17:A18"/>
    <mergeCell ref="A25:A26"/>
    <mergeCell ref="D7:D8"/>
    <mergeCell ref="A11:A12"/>
    <mergeCell ref="A9:A10"/>
    <mergeCell ref="A27:A28"/>
    <mergeCell ref="A21:A22"/>
    <mergeCell ref="A19:A20"/>
    <mergeCell ref="A23:A24"/>
    <mergeCell ref="G13:G14"/>
    <mergeCell ref="H15:H16"/>
    <mergeCell ref="E9:E10"/>
    <mergeCell ref="O29:O30"/>
    <mergeCell ref="J19:J20"/>
    <mergeCell ref="L23:L24"/>
    <mergeCell ref="M25:M26"/>
    <mergeCell ref="K21:K22"/>
    <mergeCell ref="N27:N28"/>
    <mergeCell ref="I17:I18"/>
    <mergeCell ref="F11:F12"/>
    <mergeCell ref="C5:C6"/>
    <mergeCell ref="B3:B4"/>
    <mergeCell ref="A13:A14"/>
    <mergeCell ref="A15:A16"/>
    <mergeCell ref="A3:A4"/>
    <mergeCell ref="A5:A6"/>
    <mergeCell ref="A7:A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zoomScale="80" zoomScaleNormal="80" zoomScaleSheetLayoutView="80" workbookViewId="0" topLeftCell="A1">
      <selection activeCell="A1" sqref="A1"/>
    </sheetView>
  </sheetViews>
  <sheetFormatPr defaultColWidth="8.796875" defaultRowHeight="22.5" customHeight="1"/>
  <cols>
    <col min="1" max="2" width="10" style="3" customWidth="1"/>
    <col min="3" max="4" width="8.8984375" style="3" customWidth="1"/>
    <col min="5" max="5" width="10" style="3" customWidth="1"/>
    <col min="6" max="7" width="8.8984375" style="3" customWidth="1"/>
    <col min="8" max="8" width="10.09765625" style="3" customWidth="1"/>
    <col min="9" max="9" width="9.59765625" style="3" customWidth="1"/>
    <col min="10" max="11" width="8.8984375" style="3" customWidth="1"/>
    <col min="12" max="13" width="8.69921875" style="3" customWidth="1"/>
    <col min="14" max="14" width="12" style="3" customWidth="1"/>
    <col min="15" max="16" width="10.09765625" style="3" customWidth="1"/>
    <col min="17" max="17" width="10.59765625" style="3" customWidth="1"/>
    <col min="18" max="19" width="8.69921875" style="3" customWidth="1"/>
    <col min="20" max="20" width="9.59765625" style="3" customWidth="1"/>
    <col min="21" max="21" width="9.3984375" style="3" customWidth="1"/>
    <col min="22" max="22" width="10.3984375" style="3" customWidth="1"/>
    <col min="23" max="23" width="11.69921875" style="3" bestFit="1" customWidth="1"/>
    <col min="24" max="16384" width="9.09765625" style="3" customWidth="1"/>
  </cols>
  <sheetData>
    <row r="1" s="8" customFormat="1" ht="21.75" customHeight="1">
      <c r="A1" s="66" t="s">
        <v>211</v>
      </c>
    </row>
    <row r="2" spans="1:21" ht="21.75" customHeight="1" thickBot="1">
      <c r="A2" s="56" t="s">
        <v>212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3" t="s">
        <v>286</v>
      </c>
      <c r="T2" s="50"/>
      <c r="U2" s="133"/>
    </row>
    <row r="3" spans="1:23" s="9" customFormat="1" ht="55.5" customHeight="1">
      <c r="A3" s="24"/>
      <c r="B3" s="168" t="s">
        <v>213</v>
      </c>
      <c r="C3" s="168" t="s">
        <v>417</v>
      </c>
      <c r="D3" s="168" t="s">
        <v>214</v>
      </c>
      <c r="E3" s="168" t="s">
        <v>215</v>
      </c>
      <c r="F3" s="168" t="s">
        <v>216</v>
      </c>
      <c r="G3" s="168" t="s">
        <v>153</v>
      </c>
      <c r="H3" s="168" t="s">
        <v>154</v>
      </c>
      <c r="I3" s="167" t="s">
        <v>217</v>
      </c>
      <c r="J3" s="167" t="s">
        <v>218</v>
      </c>
      <c r="K3" s="169" t="s">
        <v>219</v>
      </c>
      <c r="L3" s="169" t="s">
        <v>220</v>
      </c>
      <c r="M3" s="170" t="s">
        <v>221</v>
      </c>
      <c r="N3" s="167" t="s">
        <v>288</v>
      </c>
      <c r="O3" s="167" t="s">
        <v>418</v>
      </c>
      <c r="P3" s="167" t="s">
        <v>419</v>
      </c>
      <c r="Q3" s="167" t="s">
        <v>420</v>
      </c>
      <c r="R3" s="167" t="s">
        <v>421</v>
      </c>
      <c r="S3" s="167" t="s">
        <v>222</v>
      </c>
      <c r="T3" s="167" t="s">
        <v>414</v>
      </c>
      <c r="U3" s="169" t="s">
        <v>223</v>
      </c>
      <c r="V3" s="171" t="s">
        <v>415</v>
      </c>
      <c r="W3" s="172" t="s">
        <v>316</v>
      </c>
    </row>
    <row r="4" spans="1:23" ht="21.75" customHeight="1">
      <c r="A4" s="25" t="s">
        <v>197</v>
      </c>
      <c r="B4" s="209">
        <v>193766</v>
      </c>
      <c r="C4" s="209">
        <v>2666</v>
      </c>
      <c r="D4" s="209">
        <v>80</v>
      </c>
      <c r="E4" s="209">
        <v>6</v>
      </c>
      <c r="F4" s="209">
        <v>56</v>
      </c>
      <c r="G4" s="209">
        <v>12523</v>
      </c>
      <c r="H4" s="209">
        <v>62647</v>
      </c>
      <c r="I4" s="209">
        <v>975</v>
      </c>
      <c r="J4" s="209">
        <v>2670</v>
      </c>
      <c r="K4" s="210">
        <v>8578</v>
      </c>
      <c r="L4" s="210">
        <v>27620</v>
      </c>
      <c r="M4" s="211">
        <v>4229</v>
      </c>
      <c r="N4" s="210">
        <v>2873</v>
      </c>
      <c r="O4" s="209">
        <v>7164</v>
      </c>
      <c r="P4" s="209">
        <v>9875</v>
      </c>
      <c r="Q4" s="209">
        <v>6037</v>
      </c>
      <c r="R4" s="209">
        <v>7733</v>
      </c>
      <c r="S4" s="209">
        <v>17694</v>
      </c>
      <c r="T4" s="209">
        <v>883</v>
      </c>
      <c r="U4" s="210">
        <v>9941</v>
      </c>
      <c r="V4" s="209">
        <v>4176</v>
      </c>
      <c r="W4" s="210">
        <f>B4-SUM(C4:V4)</f>
        <v>5340</v>
      </c>
    </row>
    <row r="5" spans="1:23" ht="21.75" customHeight="1">
      <c r="A5" s="27" t="s">
        <v>62</v>
      </c>
      <c r="B5" s="212">
        <v>38288</v>
      </c>
      <c r="C5" s="212">
        <v>1427</v>
      </c>
      <c r="D5" s="213">
        <v>1</v>
      </c>
      <c r="E5" s="212">
        <v>149</v>
      </c>
      <c r="F5" s="212">
        <v>10</v>
      </c>
      <c r="G5" s="212">
        <v>2277</v>
      </c>
      <c r="H5" s="212">
        <v>16016</v>
      </c>
      <c r="I5" s="212">
        <v>178</v>
      </c>
      <c r="J5" s="212">
        <v>256</v>
      </c>
      <c r="K5" s="214">
        <v>1559</v>
      </c>
      <c r="L5" s="214">
        <v>4622</v>
      </c>
      <c r="M5" s="215">
        <v>530</v>
      </c>
      <c r="N5" s="212">
        <v>311</v>
      </c>
      <c r="O5" s="212">
        <v>796</v>
      </c>
      <c r="P5" s="212">
        <v>1574</v>
      </c>
      <c r="Q5" s="212">
        <v>1010</v>
      </c>
      <c r="R5" s="212">
        <v>1048</v>
      </c>
      <c r="S5" s="212">
        <v>2913</v>
      </c>
      <c r="T5" s="212">
        <v>263</v>
      </c>
      <c r="U5" s="214">
        <v>1761</v>
      </c>
      <c r="V5" s="212">
        <v>663</v>
      </c>
      <c r="W5" s="214">
        <f aca="true" t="shared" si="0" ref="W5:W13">B5-SUM(C5:V5)</f>
        <v>924</v>
      </c>
    </row>
    <row r="6" spans="1:23" ht="21.75" customHeight="1">
      <c r="A6" s="27" t="s">
        <v>198</v>
      </c>
      <c r="B6" s="212">
        <v>77217</v>
      </c>
      <c r="C6" s="212">
        <v>855</v>
      </c>
      <c r="D6" s="213">
        <v>1</v>
      </c>
      <c r="E6" s="212">
        <v>2</v>
      </c>
      <c r="F6" s="212">
        <v>4</v>
      </c>
      <c r="G6" s="212">
        <v>3555</v>
      </c>
      <c r="H6" s="212">
        <v>31060</v>
      </c>
      <c r="I6" s="212">
        <v>207</v>
      </c>
      <c r="J6" s="212">
        <v>1798</v>
      </c>
      <c r="K6" s="214">
        <v>2938</v>
      </c>
      <c r="L6" s="214">
        <v>8897</v>
      </c>
      <c r="M6" s="215">
        <v>1194</v>
      </c>
      <c r="N6" s="212">
        <v>963</v>
      </c>
      <c r="O6" s="212">
        <v>2035</v>
      </c>
      <c r="P6" s="212">
        <v>4197</v>
      </c>
      <c r="Q6" s="212">
        <v>1951</v>
      </c>
      <c r="R6" s="212">
        <v>2928</v>
      </c>
      <c r="S6" s="212">
        <v>5936</v>
      </c>
      <c r="T6" s="212">
        <v>288</v>
      </c>
      <c r="U6" s="214">
        <v>3693</v>
      </c>
      <c r="V6" s="212">
        <v>1375</v>
      </c>
      <c r="W6" s="214">
        <f>B6-SUM(C6:V6)</f>
        <v>3340</v>
      </c>
    </row>
    <row r="7" spans="1:23" ht="21.75" customHeight="1">
      <c r="A7" s="27" t="s">
        <v>199</v>
      </c>
      <c r="B7" s="212">
        <v>212535</v>
      </c>
      <c r="C7" s="212">
        <v>3740</v>
      </c>
      <c r="D7" s="213">
        <v>203</v>
      </c>
      <c r="E7" s="212">
        <v>18</v>
      </c>
      <c r="F7" s="212">
        <v>65</v>
      </c>
      <c r="G7" s="212">
        <v>10627</v>
      </c>
      <c r="H7" s="212">
        <v>85340</v>
      </c>
      <c r="I7" s="212">
        <v>497</v>
      </c>
      <c r="J7" s="212">
        <v>2396</v>
      </c>
      <c r="K7" s="214">
        <v>8852</v>
      </c>
      <c r="L7" s="214">
        <v>21932</v>
      </c>
      <c r="M7" s="215">
        <v>2591</v>
      </c>
      <c r="N7" s="212">
        <v>2284</v>
      </c>
      <c r="O7" s="212">
        <v>6795</v>
      </c>
      <c r="P7" s="212">
        <v>10474</v>
      </c>
      <c r="Q7" s="212">
        <v>6313</v>
      </c>
      <c r="R7" s="212">
        <v>7340</v>
      </c>
      <c r="S7" s="212">
        <v>16936</v>
      </c>
      <c r="T7" s="212">
        <v>1364</v>
      </c>
      <c r="U7" s="214">
        <v>11578</v>
      </c>
      <c r="V7" s="212">
        <v>3654</v>
      </c>
      <c r="W7" s="214">
        <f t="shared" si="0"/>
        <v>9536</v>
      </c>
    </row>
    <row r="8" spans="1:23" ht="21.75" customHeight="1">
      <c r="A8" s="27" t="s">
        <v>200</v>
      </c>
      <c r="B8" s="212">
        <v>92479</v>
      </c>
      <c r="C8" s="212">
        <v>2230</v>
      </c>
      <c r="D8" s="212">
        <v>8</v>
      </c>
      <c r="E8" s="212">
        <v>5</v>
      </c>
      <c r="F8" s="212">
        <v>32</v>
      </c>
      <c r="G8" s="212">
        <v>4435</v>
      </c>
      <c r="H8" s="212">
        <v>33876</v>
      </c>
      <c r="I8" s="212">
        <v>284</v>
      </c>
      <c r="J8" s="212">
        <v>1289</v>
      </c>
      <c r="K8" s="214">
        <v>4126</v>
      </c>
      <c r="L8" s="214">
        <v>11043</v>
      </c>
      <c r="M8" s="215">
        <v>1518</v>
      </c>
      <c r="N8" s="212">
        <v>1104</v>
      </c>
      <c r="O8" s="212">
        <v>2832</v>
      </c>
      <c r="P8" s="212">
        <v>4493</v>
      </c>
      <c r="Q8" s="212">
        <v>2492</v>
      </c>
      <c r="R8" s="212">
        <v>3426</v>
      </c>
      <c r="S8" s="212">
        <v>7676</v>
      </c>
      <c r="T8" s="212">
        <v>672</v>
      </c>
      <c r="U8" s="214">
        <v>4383</v>
      </c>
      <c r="V8" s="212">
        <v>2005</v>
      </c>
      <c r="W8" s="214">
        <f t="shared" si="0"/>
        <v>4550</v>
      </c>
    </row>
    <row r="9" spans="1:23" ht="21.75" customHeight="1">
      <c r="A9" s="27" t="s">
        <v>201</v>
      </c>
      <c r="B9" s="212">
        <v>88617</v>
      </c>
      <c r="C9" s="212">
        <v>3708</v>
      </c>
      <c r="D9" s="212">
        <v>1</v>
      </c>
      <c r="E9" s="212">
        <v>1351</v>
      </c>
      <c r="F9" s="212">
        <v>32</v>
      </c>
      <c r="G9" s="212">
        <v>5986</v>
      </c>
      <c r="H9" s="212">
        <v>32955</v>
      </c>
      <c r="I9" s="212">
        <v>226</v>
      </c>
      <c r="J9" s="212">
        <v>521</v>
      </c>
      <c r="K9" s="214">
        <v>2874</v>
      </c>
      <c r="L9" s="214">
        <v>11683</v>
      </c>
      <c r="M9" s="215">
        <v>1320</v>
      </c>
      <c r="N9" s="212">
        <v>776</v>
      </c>
      <c r="O9" s="212">
        <v>1830</v>
      </c>
      <c r="P9" s="212">
        <v>3904</v>
      </c>
      <c r="Q9" s="212">
        <v>2755</v>
      </c>
      <c r="R9" s="212">
        <v>2761</v>
      </c>
      <c r="S9" s="212">
        <v>7894</v>
      </c>
      <c r="T9" s="212">
        <v>786</v>
      </c>
      <c r="U9" s="214">
        <v>3693</v>
      </c>
      <c r="V9" s="212">
        <v>1604</v>
      </c>
      <c r="W9" s="214">
        <f t="shared" si="0"/>
        <v>1957</v>
      </c>
    </row>
    <row r="10" spans="1:23" ht="21.75" customHeight="1">
      <c r="A10" s="27" t="s">
        <v>202</v>
      </c>
      <c r="B10" s="212">
        <v>35608</v>
      </c>
      <c r="C10" s="212">
        <v>267</v>
      </c>
      <c r="D10" s="216" t="s">
        <v>287</v>
      </c>
      <c r="E10" s="216" t="s">
        <v>287</v>
      </c>
      <c r="F10" s="212">
        <v>2</v>
      </c>
      <c r="G10" s="212">
        <v>1680</v>
      </c>
      <c r="H10" s="212">
        <v>13880</v>
      </c>
      <c r="I10" s="212">
        <v>98</v>
      </c>
      <c r="J10" s="212">
        <v>689</v>
      </c>
      <c r="K10" s="214">
        <v>1759</v>
      </c>
      <c r="L10" s="214">
        <v>4383</v>
      </c>
      <c r="M10" s="215">
        <v>605</v>
      </c>
      <c r="N10" s="212">
        <v>445</v>
      </c>
      <c r="O10" s="212">
        <v>1183</v>
      </c>
      <c r="P10" s="212">
        <v>1832</v>
      </c>
      <c r="Q10" s="212">
        <v>920</v>
      </c>
      <c r="R10" s="212">
        <v>1259</v>
      </c>
      <c r="S10" s="212">
        <v>2749</v>
      </c>
      <c r="T10" s="212">
        <v>153</v>
      </c>
      <c r="U10" s="214">
        <v>1747</v>
      </c>
      <c r="V10" s="212">
        <v>718</v>
      </c>
      <c r="W10" s="214">
        <f t="shared" si="0"/>
        <v>1239</v>
      </c>
    </row>
    <row r="11" spans="1:23" ht="21.75" customHeight="1">
      <c r="A11" s="27" t="s">
        <v>203</v>
      </c>
      <c r="B11" s="212">
        <v>23664</v>
      </c>
      <c r="C11" s="212">
        <v>223</v>
      </c>
      <c r="D11" s="216" t="s">
        <v>287</v>
      </c>
      <c r="E11" s="212">
        <v>16</v>
      </c>
      <c r="F11" s="212">
        <v>4</v>
      </c>
      <c r="G11" s="212">
        <v>1218</v>
      </c>
      <c r="H11" s="212">
        <v>10611</v>
      </c>
      <c r="I11" s="212">
        <v>41</v>
      </c>
      <c r="J11" s="212">
        <v>267</v>
      </c>
      <c r="K11" s="214">
        <v>1096</v>
      </c>
      <c r="L11" s="214">
        <v>2654</v>
      </c>
      <c r="M11" s="215">
        <v>285</v>
      </c>
      <c r="N11" s="212">
        <v>279</v>
      </c>
      <c r="O11" s="212">
        <v>452</v>
      </c>
      <c r="P11" s="212">
        <v>1043</v>
      </c>
      <c r="Q11" s="212">
        <v>629</v>
      </c>
      <c r="R11" s="212">
        <v>673</v>
      </c>
      <c r="S11" s="212">
        <v>1823</v>
      </c>
      <c r="T11" s="212">
        <v>95</v>
      </c>
      <c r="U11" s="214">
        <v>1042</v>
      </c>
      <c r="V11" s="212">
        <v>329</v>
      </c>
      <c r="W11" s="214">
        <f t="shared" si="0"/>
        <v>884</v>
      </c>
    </row>
    <row r="12" spans="1:23" ht="21.75" customHeight="1">
      <c r="A12" s="27" t="s">
        <v>204</v>
      </c>
      <c r="B12" s="212">
        <v>29930</v>
      </c>
      <c r="C12" s="212">
        <v>530</v>
      </c>
      <c r="D12" s="212">
        <v>2</v>
      </c>
      <c r="E12" s="216" t="s">
        <v>287</v>
      </c>
      <c r="F12" s="212">
        <v>1</v>
      </c>
      <c r="G12" s="212">
        <v>1480</v>
      </c>
      <c r="H12" s="212">
        <v>10607</v>
      </c>
      <c r="I12" s="212">
        <v>93</v>
      </c>
      <c r="J12" s="212">
        <v>475</v>
      </c>
      <c r="K12" s="214">
        <v>1420</v>
      </c>
      <c r="L12" s="214">
        <v>3537</v>
      </c>
      <c r="M12" s="215">
        <v>434</v>
      </c>
      <c r="N12" s="212">
        <v>419</v>
      </c>
      <c r="O12" s="212">
        <v>836</v>
      </c>
      <c r="P12" s="212">
        <v>1362</v>
      </c>
      <c r="Q12" s="212">
        <v>819</v>
      </c>
      <c r="R12" s="212">
        <v>1332</v>
      </c>
      <c r="S12" s="212">
        <v>2689</v>
      </c>
      <c r="T12" s="212">
        <v>179</v>
      </c>
      <c r="U12" s="214">
        <v>1433</v>
      </c>
      <c r="V12" s="212">
        <v>1046</v>
      </c>
      <c r="W12" s="214">
        <f t="shared" si="0"/>
        <v>1236</v>
      </c>
    </row>
    <row r="13" spans="1:23" ht="21.75" customHeight="1" thickBot="1">
      <c r="A13" s="26" t="s">
        <v>205</v>
      </c>
      <c r="B13" s="217">
        <v>20313</v>
      </c>
      <c r="C13" s="217">
        <v>747</v>
      </c>
      <c r="D13" s="217">
        <v>4</v>
      </c>
      <c r="E13" s="217">
        <v>4</v>
      </c>
      <c r="F13" s="217">
        <v>2</v>
      </c>
      <c r="G13" s="217">
        <v>1248</v>
      </c>
      <c r="H13" s="217">
        <v>7581</v>
      </c>
      <c r="I13" s="217">
        <v>105</v>
      </c>
      <c r="J13" s="217">
        <v>185</v>
      </c>
      <c r="K13" s="218">
        <v>676</v>
      </c>
      <c r="L13" s="218">
        <v>2432</v>
      </c>
      <c r="M13" s="219">
        <v>329</v>
      </c>
      <c r="N13" s="217">
        <v>194</v>
      </c>
      <c r="O13" s="217">
        <v>444</v>
      </c>
      <c r="P13" s="217">
        <v>926</v>
      </c>
      <c r="Q13" s="217">
        <v>648</v>
      </c>
      <c r="R13" s="217">
        <v>692</v>
      </c>
      <c r="S13" s="217">
        <v>1800</v>
      </c>
      <c r="T13" s="217">
        <v>171</v>
      </c>
      <c r="U13" s="218">
        <v>909</v>
      </c>
      <c r="V13" s="217">
        <v>518</v>
      </c>
      <c r="W13" s="218">
        <f t="shared" si="0"/>
        <v>698</v>
      </c>
    </row>
    <row r="14" spans="1:12" ht="21.75" customHeight="1">
      <c r="A14" s="135"/>
      <c r="B14" s="136"/>
      <c r="J14" s="19"/>
      <c r="L14" s="134"/>
    </row>
    <row r="15" spans="1:21" ht="21.75" customHeight="1" thickBot="1">
      <c r="A15" s="95" t="s">
        <v>224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3" t="s">
        <v>318</v>
      </c>
      <c r="Q15" s="98"/>
      <c r="R15" s="98"/>
      <c r="T15" s="97"/>
      <c r="U15" s="176"/>
    </row>
    <row r="16" spans="1:21" s="9" customFormat="1" ht="55.5" customHeight="1">
      <c r="A16" s="99"/>
      <c r="B16" s="100" t="s">
        <v>213</v>
      </c>
      <c r="C16" s="116" t="s">
        <v>225</v>
      </c>
      <c r="D16" s="117" t="s">
        <v>152</v>
      </c>
      <c r="E16" s="117" t="s">
        <v>226</v>
      </c>
      <c r="F16" s="117" t="s">
        <v>153</v>
      </c>
      <c r="G16" s="117" t="s">
        <v>154</v>
      </c>
      <c r="H16" s="117" t="s">
        <v>217</v>
      </c>
      <c r="I16" s="116" t="s">
        <v>218</v>
      </c>
      <c r="J16" s="117" t="s">
        <v>219</v>
      </c>
      <c r="K16" s="157" t="s">
        <v>220</v>
      </c>
      <c r="L16" s="157" t="s">
        <v>221</v>
      </c>
      <c r="M16" s="161" t="s">
        <v>227</v>
      </c>
      <c r="N16" s="116" t="s">
        <v>422</v>
      </c>
      <c r="O16" s="116" t="s">
        <v>416</v>
      </c>
      <c r="P16" s="116" t="s">
        <v>423</v>
      </c>
      <c r="Q16" s="116" t="s">
        <v>424</v>
      </c>
      <c r="R16" s="117" t="s">
        <v>228</v>
      </c>
      <c r="S16" s="116" t="s">
        <v>414</v>
      </c>
      <c r="T16" s="157" t="s">
        <v>229</v>
      </c>
      <c r="U16" s="299"/>
    </row>
    <row r="17" spans="1:21" ht="21.75" customHeight="1">
      <c r="A17" s="101" t="s">
        <v>197</v>
      </c>
      <c r="B17" s="230">
        <v>13929</v>
      </c>
      <c r="C17" s="231">
        <v>34</v>
      </c>
      <c r="D17" s="232" t="s">
        <v>287</v>
      </c>
      <c r="E17" s="231">
        <v>7</v>
      </c>
      <c r="F17" s="231">
        <v>1403</v>
      </c>
      <c r="G17" s="231">
        <v>1529</v>
      </c>
      <c r="H17" s="231">
        <v>9</v>
      </c>
      <c r="I17" s="231">
        <v>96</v>
      </c>
      <c r="J17" s="233">
        <v>209</v>
      </c>
      <c r="K17" s="234">
        <v>3584</v>
      </c>
      <c r="L17" s="234">
        <v>272</v>
      </c>
      <c r="M17" s="235">
        <v>745</v>
      </c>
      <c r="N17" s="231">
        <v>636</v>
      </c>
      <c r="O17" s="231">
        <v>1669</v>
      </c>
      <c r="P17" s="233">
        <v>1239</v>
      </c>
      <c r="Q17" s="233">
        <v>539</v>
      </c>
      <c r="R17" s="233">
        <v>960</v>
      </c>
      <c r="S17" s="233">
        <v>69</v>
      </c>
      <c r="T17" s="234">
        <v>929</v>
      </c>
      <c r="U17" s="300"/>
    </row>
    <row r="18" spans="1:21" ht="21.75" customHeight="1">
      <c r="A18" s="102" t="s">
        <v>62</v>
      </c>
      <c r="B18" s="236">
        <v>3099</v>
      </c>
      <c r="C18" s="231">
        <v>7</v>
      </c>
      <c r="D18" s="231">
        <v>1</v>
      </c>
      <c r="E18" s="231">
        <v>2</v>
      </c>
      <c r="F18" s="231">
        <v>326</v>
      </c>
      <c r="G18" s="231">
        <v>624</v>
      </c>
      <c r="H18" s="231">
        <v>9</v>
      </c>
      <c r="I18" s="231">
        <v>5</v>
      </c>
      <c r="J18" s="231">
        <v>74</v>
      </c>
      <c r="K18" s="237">
        <v>740</v>
      </c>
      <c r="L18" s="237">
        <v>52</v>
      </c>
      <c r="M18" s="235">
        <v>132</v>
      </c>
      <c r="N18" s="231">
        <v>99</v>
      </c>
      <c r="O18" s="231">
        <v>291</v>
      </c>
      <c r="P18" s="231">
        <v>218</v>
      </c>
      <c r="Q18" s="231">
        <v>101</v>
      </c>
      <c r="R18" s="231">
        <v>222</v>
      </c>
      <c r="S18" s="231">
        <v>14</v>
      </c>
      <c r="T18" s="237">
        <v>182</v>
      </c>
      <c r="U18" s="300"/>
    </row>
    <row r="19" spans="1:21" ht="21.75" customHeight="1">
      <c r="A19" s="102" t="s">
        <v>198</v>
      </c>
      <c r="B19" s="231">
        <v>5325</v>
      </c>
      <c r="C19" s="231">
        <v>6</v>
      </c>
      <c r="D19" s="232" t="s">
        <v>287</v>
      </c>
      <c r="E19" s="232" t="s">
        <v>287</v>
      </c>
      <c r="F19" s="231">
        <v>398</v>
      </c>
      <c r="G19" s="231">
        <v>671</v>
      </c>
      <c r="H19" s="231">
        <v>7</v>
      </c>
      <c r="I19" s="231">
        <v>63</v>
      </c>
      <c r="J19" s="231">
        <v>82</v>
      </c>
      <c r="K19" s="237">
        <v>1267</v>
      </c>
      <c r="L19" s="237">
        <v>86</v>
      </c>
      <c r="M19" s="235">
        <v>357</v>
      </c>
      <c r="N19" s="231">
        <v>205</v>
      </c>
      <c r="O19" s="231">
        <v>777</v>
      </c>
      <c r="P19" s="231">
        <v>468</v>
      </c>
      <c r="Q19" s="231">
        <v>215</v>
      </c>
      <c r="R19" s="231">
        <v>364</v>
      </c>
      <c r="S19" s="231">
        <v>18</v>
      </c>
      <c r="T19" s="237">
        <v>341</v>
      </c>
      <c r="U19" s="300"/>
    </row>
    <row r="20" spans="1:21" ht="21.75" customHeight="1">
      <c r="A20" s="102" t="s">
        <v>199</v>
      </c>
      <c r="B20" s="231">
        <v>13507</v>
      </c>
      <c r="C20" s="235">
        <v>66</v>
      </c>
      <c r="D20" s="231">
        <v>2</v>
      </c>
      <c r="E20" s="231">
        <v>11</v>
      </c>
      <c r="F20" s="231">
        <v>1400</v>
      </c>
      <c r="G20" s="231">
        <v>1486</v>
      </c>
      <c r="H20" s="231">
        <v>10</v>
      </c>
      <c r="I20" s="231">
        <v>101</v>
      </c>
      <c r="J20" s="231">
        <v>322</v>
      </c>
      <c r="K20" s="237">
        <v>2992</v>
      </c>
      <c r="L20" s="237">
        <v>162</v>
      </c>
      <c r="M20" s="235">
        <v>775</v>
      </c>
      <c r="N20" s="231">
        <v>512</v>
      </c>
      <c r="O20" s="231">
        <v>1945</v>
      </c>
      <c r="P20" s="231">
        <v>1252</v>
      </c>
      <c r="Q20" s="231">
        <v>545</v>
      </c>
      <c r="R20" s="231">
        <v>871</v>
      </c>
      <c r="S20" s="231">
        <v>86</v>
      </c>
      <c r="T20" s="237">
        <v>969</v>
      </c>
      <c r="U20" s="300"/>
    </row>
    <row r="21" spans="1:21" ht="21.75" customHeight="1">
      <c r="A21" s="102" t="s">
        <v>200</v>
      </c>
      <c r="B21" s="231">
        <v>6599</v>
      </c>
      <c r="C21" s="231">
        <v>15</v>
      </c>
      <c r="D21" s="231">
        <v>1</v>
      </c>
      <c r="E21" s="231">
        <v>8</v>
      </c>
      <c r="F21" s="231">
        <v>550</v>
      </c>
      <c r="G21" s="231">
        <v>870</v>
      </c>
      <c r="H21" s="231">
        <v>7</v>
      </c>
      <c r="I21" s="231">
        <v>36</v>
      </c>
      <c r="J21" s="231">
        <v>146</v>
      </c>
      <c r="K21" s="237">
        <v>1637</v>
      </c>
      <c r="L21" s="237">
        <v>71</v>
      </c>
      <c r="M21" s="235">
        <v>490</v>
      </c>
      <c r="N21" s="231">
        <v>227</v>
      </c>
      <c r="O21" s="231">
        <v>810</v>
      </c>
      <c r="P21" s="231">
        <v>580</v>
      </c>
      <c r="Q21" s="231">
        <v>288</v>
      </c>
      <c r="R21" s="231">
        <v>463</v>
      </c>
      <c r="S21" s="231">
        <v>27</v>
      </c>
      <c r="T21" s="237">
        <v>373</v>
      </c>
      <c r="U21" s="300"/>
    </row>
    <row r="22" spans="1:21" ht="21.75" customHeight="1">
      <c r="A22" s="103" t="s">
        <v>201</v>
      </c>
      <c r="B22" s="231">
        <v>6951</v>
      </c>
      <c r="C22" s="231">
        <v>36</v>
      </c>
      <c r="D22" s="231">
        <v>14</v>
      </c>
      <c r="E22" s="231">
        <v>3</v>
      </c>
      <c r="F22" s="231">
        <v>847</v>
      </c>
      <c r="G22" s="231">
        <v>1176</v>
      </c>
      <c r="H22" s="231">
        <v>7</v>
      </c>
      <c r="I22" s="231">
        <v>12</v>
      </c>
      <c r="J22" s="231">
        <v>104</v>
      </c>
      <c r="K22" s="237">
        <v>1782</v>
      </c>
      <c r="L22" s="237">
        <v>93</v>
      </c>
      <c r="M22" s="235">
        <v>249</v>
      </c>
      <c r="N22" s="231">
        <v>221</v>
      </c>
      <c r="O22" s="231">
        <v>657</v>
      </c>
      <c r="P22" s="231">
        <v>594</v>
      </c>
      <c r="Q22" s="231">
        <v>254</v>
      </c>
      <c r="R22" s="231">
        <v>405</v>
      </c>
      <c r="S22" s="231">
        <v>58</v>
      </c>
      <c r="T22" s="237">
        <v>439</v>
      </c>
      <c r="U22" s="300"/>
    </row>
    <row r="23" spans="1:21" ht="21.75" customHeight="1">
      <c r="A23" s="102" t="s">
        <v>202</v>
      </c>
      <c r="B23" s="231">
        <v>2066</v>
      </c>
      <c r="C23" s="231">
        <v>4</v>
      </c>
      <c r="D23" s="232" t="s">
        <v>287</v>
      </c>
      <c r="E23" s="232" t="s">
        <v>287</v>
      </c>
      <c r="F23" s="236">
        <v>167</v>
      </c>
      <c r="G23" s="231">
        <v>217</v>
      </c>
      <c r="H23" s="231">
        <v>1</v>
      </c>
      <c r="I23" s="231">
        <v>13</v>
      </c>
      <c r="J23" s="231">
        <v>41</v>
      </c>
      <c r="K23" s="237">
        <v>560</v>
      </c>
      <c r="L23" s="237">
        <v>29</v>
      </c>
      <c r="M23" s="235">
        <v>147</v>
      </c>
      <c r="N23" s="231">
        <v>77</v>
      </c>
      <c r="O23" s="231">
        <v>249</v>
      </c>
      <c r="P23" s="231">
        <v>186</v>
      </c>
      <c r="Q23" s="231">
        <v>96</v>
      </c>
      <c r="R23" s="231">
        <v>144</v>
      </c>
      <c r="S23" s="231">
        <v>7</v>
      </c>
      <c r="T23" s="237">
        <v>128</v>
      </c>
      <c r="U23" s="300"/>
    </row>
    <row r="24" spans="1:21" ht="21.75" customHeight="1">
      <c r="A24" s="102" t="s">
        <v>203</v>
      </c>
      <c r="B24" s="231">
        <v>1491</v>
      </c>
      <c r="C24" s="232" t="s">
        <v>287</v>
      </c>
      <c r="D24" s="232" t="s">
        <v>287</v>
      </c>
      <c r="E24" s="231">
        <v>1</v>
      </c>
      <c r="F24" s="236">
        <v>136</v>
      </c>
      <c r="G24" s="231">
        <v>302</v>
      </c>
      <c r="H24" s="232" t="s">
        <v>287</v>
      </c>
      <c r="I24" s="231">
        <v>2</v>
      </c>
      <c r="J24" s="231">
        <v>30</v>
      </c>
      <c r="K24" s="237">
        <v>347</v>
      </c>
      <c r="L24" s="237">
        <v>22</v>
      </c>
      <c r="M24" s="235">
        <v>81</v>
      </c>
      <c r="N24" s="231">
        <v>44</v>
      </c>
      <c r="O24" s="231">
        <v>142</v>
      </c>
      <c r="P24" s="231">
        <v>135</v>
      </c>
      <c r="Q24" s="231">
        <v>67</v>
      </c>
      <c r="R24" s="231">
        <v>112</v>
      </c>
      <c r="S24" s="231">
        <v>6</v>
      </c>
      <c r="T24" s="237">
        <v>64</v>
      </c>
      <c r="U24" s="300"/>
    </row>
    <row r="25" spans="1:21" ht="21.75" customHeight="1">
      <c r="A25" s="102" t="s">
        <v>204</v>
      </c>
      <c r="B25" s="231">
        <v>1856</v>
      </c>
      <c r="C25" s="231">
        <v>6</v>
      </c>
      <c r="D25" s="231">
        <v>1</v>
      </c>
      <c r="E25" s="232" t="s">
        <v>287</v>
      </c>
      <c r="F25" s="231">
        <v>170</v>
      </c>
      <c r="G25" s="231">
        <v>315</v>
      </c>
      <c r="H25" s="232" t="s">
        <v>287</v>
      </c>
      <c r="I25" s="231">
        <v>3</v>
      </c>
      <c r="J25" s="231">
        <v>59</v>
      </c>
      <c r="K25" s="237">
        <v>397</v>
      </c>
      <c r="L25" s="237">
        <v>13</v>
      </c>
      <c r="M25" s="235">
        <v>146</v>
      </c>
      <c r="N25" s="231">
        <v>51</v>
      </c>
      <c r="O25" s="231">
        <v>211</v>
      </c>
      <c r="P25" s="231">
        <v>138</v>
      </c>
      <c r="Q25" s="231">
        <v>78</v>
      </c>
      <c r="R25" s="231">
        <v>143</v>
      </c>
      <c r="S25" s="231">
        <v>7</v>
      </c>
      <c r="T25" s="237">
        <v>118</v>
      </c>
      <c r="U25" s="300"/>
    </row>
    <row r="26" spans="1:21" ht="21.75" customHeight="1" thickBot="1">
      <c r="A26" s="104" t="s">
        <v>205</v>
      </c>
      <c r="B26" s="238">
        <v>1186</v>
      </c>
      <c r="C26" s="238">
        <v>7</v>
      </c>
      <c r="D26" s="239" t="s">
        <v>287</v>
      </c>
      <c r="E26" s="239" t="s">
        <v>287</v>
      </c>
      <c r="F26" s="238">
        <v>143</v>
      </c>
      <c r="G26" s="238">
        <v>192</v>
      </c>
      <c r="H26" s="238">
        <v>3</v>
      </c>
      <c r="I26" s="238">
        <v>5</v>
      </c>
      <c r="J26" s="238">
        <v>22</v>
      </c>
      <c r="K26" s="240">
        <v>270</v>
      </c>
      <c r="L26" s="240">
        <v>10</v>
      </c>
      <c r="M26" s="241">
        <v>50</v>
      </c>
      <c r="N26" s="238">
        <v>40</v>
      </c>
      <c r="O26" s="238">
        <v>133</v>
      </c>
      <c r="P26" s="238">
        <v>114</v>
      </c>
      <c r="Q26" s="238">
        <v>46</v>
      </c>
      <c r="R26" s="238">
        <v>78</v>
      </c>
      <c r="S26" s="238">
        <v>10</v>
      </c>
      <c r="T26" s="240">
        <v>63</v>
      </c>
      <c r="U26" s="30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SheetLayoutView="80" workbookViewId="0" topLeftCell="A1">
      <selection activeCell="A1" sqref="A1"/>
    </sheetView>
  </sheetViews>
  <sheetFormatPr defaultColWidth="8.796875" defaultRowHeight="22.5" customHeight="1"/>
  <cols>
    <col min="1" max="1" width="12.69921875" style="109" customWidth="1"/>
    <col min="2" max="2" width="17.3984375" style="109" customWidth="1"/>
    <col min="3" max="11" width="12.69921875" style="109" customWidth="1"/>
    <col min="12" max="12" width="17.3984375" style="109" bestFit="1" customWidth="1"/>
    <col min="13" max="15" width="12.69921875" style="109" customWidth="1"/>
    <col min="16" max="16" width="10.69921875" style="109" bestFit="1" customWidth="1"/>
    <col min="17" max="18" width="9.09765625" style="109" customWidth="1"/>
    <col min="19" max="19" width="10.69921875" style="109" bestFit="1" customWidth="1"/>
    <col min="20" max="20" width="11.8984375" style="109" bestFit="1" customWidth="1"/>
    <col min="21" max="21" width="9.09765625" style="109" customWidth="1"/>
    <col min="22" max="22" width="10.69921875" style="109" bestFit="1" customWidth="1"/>
    <col min="23" max="16384" width="9.09765625" style="109" customWidth="1"/>
  </cols>
  <sheetData>
    <row r="1" spans="1:14" ht="22.5" customHeight="1" thickBot="1">
      <c r="A1" s="113" t="s">
        <v>230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5" t="s">
        <v>345</v>
      </c>
    </row>
    <row r="2" spans="1:27" s="113" customFormat="1" ht="24.75" customHeight="1">
      <c r="A2" s="296"/>
      <c r="B2" s="174" t="s">
        <v>231</v>
      </c>
      <c r="C2" s="174" t="s">
        <v>232</v>
      </c>
      <c r="D2" s="174" t="s">
        <v>233</v>
      </c>
      <c r="E2" s="174" t="s">
        <v>234</v>
      </c>
      <c r="F2" s="174" t="s">
        <v>235</v>
      </c>
      <c r="G2" s="229" t="s">
        <v>236</v>
      </c>
      <c r="H2" s="364" t="s">
        <v>237</v>
      </c>
      <c r="I2" s="173" t="s">
        <v>238</v>
      </c>
      <c r="J2" s="173" t="s">
        <v>239</v>
      </c>
      <c r="K2" s="173" t="s">
        <v>240</v>
      </c>
      <c r="L2" s="173" t="s">
        <v>241</v>
      </c>
      <c r="M2" s="229" t="s">
        <v>242</v>
      </c>
      <c r="N2" s="297" t="s">
        <v>243</v>
      </c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</row>
    <row r="3" spans="1:27" ht="22.5" customHeight="1">
      <c r="A3" s="114" t="s">
        <v>197</v>
      </c>
      <c r="B3" s="306">
        <v>257640339</v>
      </c>
      <c r="C3" s="306">
        <v>3739737</v>
      </c>
      <c r="D3" s="306">
        <v>2935338</v>
      </c>
      <c r="E3" s="306">
        <v>5820347</v>
      </c>
      <c r="F3" s="306">
        <v>213223</v>
      </c>
      <c r="G3" s="307">
        <v>382803</v>
      </c>
      <c r="H3" s="366">
        <v>615926</v>
      </c>
      <c r="I3" s="306">
        <v>459923</v>
      </c>
      <c r="J3" s="306">
        <v>1491586</v>
      </c>
      <c r="K3" s="306">
        <v>194182</v>
      </c>
      <c r="L3" s="306">
        <v>6599497</v>
      </c>
      <c r="M3" s="308" t="s">
        <v>365</v>
      </c>
      <c r="N3" s="309" t="s">
        <v>366</v>
      </c>
      <c r="O3" s="304"/>
      <c r="P3" s="304"/>
      <c r="Q3" s="305"/>
      <c r="R3" s="304"/>
      <c r="S3" s="305"/>
      <c r="T3" s="304"/>
      <c r="U3" s="304"/>
      <c r="V3" s="304"/>
      <c r="W3" s="305"/>
      <c r="X3" s="304"/>
      <c r="Y3" s="305"/>
      <c r="Z3" s="304"/>
      <c r="AA3" s="110"/>
    </row>
    <row r="4" spans="1:27" ht="22.5" customHeight="1">
      <c r="A4" s="107" t="s">
        <v>62</v>
      </c>
      <c r="B4" s="310">
        <v>96067744</v>
      </c>
      <c r="C4" s="310">
        <v>8912931</v>
      </c>
      <c r="D4" s="310">
        <v>1844852</v>
      </c>
      <c r="E4" s="310">
        <v>36292</v>
      </c>
      <c r="F4" s="310" t="s">
        <v>365</v>
      </c>
      <c r="G4" s="311">
        <v>41133</v>
      </c>
      <c r="H4" s="365">
        <v>795271</v>
      </c>
      <c r="I4" s="310">
        <v>9963</v>
      </c>
      <c r="J4" s="310" t="s">
        <v>365</v>
      </c>
      <c r="K4" s="310" t="s">
        <v>365</v>
      </c>
      <c r="L4" s="310">
        <v>1206798</v>
      </c>
      <c r="M4" s="310">
        <v>418143</v>
      </c>
      <c r="N4" s="311" t="s">
        <v>365</v>
      </c>
      <c r="O4" s="304"/>
      <c r="P4" s="304"/>
      <c r="Q4" s="305"/>
      <c r="R4" s="304"/>
      <c r="S4" s="305"/>
      <c r="T4" s="304"/>
      <c r="U4" s="304"/>
      <c r="V4" s="304"/>
      <c r="W4" s="305"/>
      <c r="X4" s="304"/>
      <c r="Y4" s="305"/>
      <c r="Z4" s="304"/>
      <c r="AA4" s="110"/>
    </row>
    <row r="5" spans="1:27" ht="22.5" customHeight="1">
      <c r="A5" s="107" t="s">
        <v>198</v>
      </c>
      <c r="B5" s="310">
        <v>158499689</v>
      </c>
      <c r="C5" s="310">
        <v>3006804</v>
      </c>
      <c r="D5" s="310" t="s">
        <v>366</v>
      </c>
      <c r="E5" s="310" t="s">
        <v>365</v>
      </c>
      <c r="F5" s="310" t="s">
        <v>366</v>
      </c>
      <c r="G5" s="311">
        <v>187279</v>
      </c>
      <c r="H5" s="365">
        <v>258410</v>
      </c>
      <c r="I5" s="310">
        <v>1734589</v>
      </c>
      <c r="J5" s="310">
        <v>1990175</v>
      </c>
      <c r="K5" s="310" t="s">
        <v>365</v>
      </c>
      <c r="L5" s="310">
        <v>3912617</v>
      </c>
      <c r="M5" s="310">
        <v>171468</v>
      </c>
      <c r="N5" s="311" t="s">
        <v>366</v>
      </c>
      <c r="O5" s="304"/>
      <c r="P5" s="304"/>
      <c r="Q5" s="305"/>
      <c r="R5" s="304"/>
      <c r="S5" s="305"/>
      <c r="T5" s="304"/>
      <c r="U5" s="304"/>
      <c r="V5" s="304"/>
      <c r="W5" s="305"/>
      <c r="X5" s="304"/>
      <c r="Y5" s="305"/>
      <c r="Z5" s="304"/>
      <c r="AA5" s="110"/>
    </row>
    <row r="6" spans="1:27" ht="22.5" customHeight="1">
      <c r="A6" s="107" t="s">
        <v>199</v>
      </c>
      <c r="B6" s="310">
        <v>1517165565</v>
      </c>
      <c r="C6" s="310">
        <v>5631711</v>
      </c>
      <c r="D6" s="310" t="s">
        <v>365</v>
      </c>
      <c r="E6" s="310">
        <v>2110603</v>
      </c>
      <c r="F6" s="310">
        <v>575424</v>
      </c>
      <c r="G6" s="311">
        <v>94781</v>
      </c>
      <c r="H6" s="367">
        <v>531198</v>
      </c>
      <c r="I6" s="310">
        <v>651356</v>
      </c>
      <c r="J6" s="310">
        <v>680624</v>
      </c>
      <c r="K6" s="310">
        <v>1521243</v>
      </c>
      <c r="L6" s="310">
        <v>19522104</v>
      </c>
      <c r="M6" s="310">
        <v>8319699</v>
      </c>
      <c r="N6" s="311" t="s">
        <v>366</v>
      </c>
      <c r="O6" s="304"/>
      <c r="P6" s="304"/>
      <c r="Q6" s="305"/>
      <c r="R6" s="304"/>
      <c r="S6" s="305"/>
      <c r="T6" s="304"/>
      <c r="U6" s="304"/>
      <c r="V6" s="304"/>
      <c r="W6" s="305"/>
      <c r="X6" s="304"/>
      <c r="Y6" s="305"/>
      <c r="Z6" s="304"/>
      <c r="AA6" s="110"/>
    </row>
    <row r="7" spans="1:27" ht="22.5" customHeight="1">
      <c r="A7" s="107" t="s">
        <v>200</v>
      </c>
      <c r="B7" s="310">
        <v>251957570</v>
      </c>
      <c r="C7" s="310">
        <v>11518276</v>
      </c>
      <c r="D7" s="310">
        <v>106523</v>
      </c>
      <c r="E7" s="310">
        <v>653641</v>
      </c>
      <c r="F7" s="310" t="s">
        <v>365</v>
      </c>
      <c r="G7" s="311">
        <v>577494</v>
      </c>
      <c r="H7" s="365">
        <v>2148633</v>
      </c>
      <c r="I7" s="310">
        <v>525760</v>
      </c>
      <c r="J7" s="310">
        <v>346246</v>
      </c>
      <c r="K7" s="310" t="s">
        <v>366</v>
      </c>
      <c r="L7" s="310">
        <v>11284788</v>
      </c>
      <c r="M7" s="310">
        <v>248993</v>
      </c>
      <c r="N7" s="311" t="s">
        <v>366</v>
      </c>
      <c r="O7" s="304"/>
      <c r="P7" s="304"/>
      <c r="Q7" s="305"/>
      <c r="R7" s="304"/>
      <c r="S7" s="305"/>
      <c r="T7" s="304"/>
      <c r="U7" s="304"/>
      <c r="V7" s="304"/>
      <c r="W7" s="304"/>
      <c r="X7" s="304"/>
      <c r="Y7" s="305"/>
      <c r="Z7" s="304"/>
      <c r="AA7" s="110"/>
    </row>
    <row r="8" spans="1:27" ht="22.5" customHeight="1">
      <c r="A8" s="107" t="s">
        <v>201</v>
      </c>
      <c r="B8" s="310">
        <v>174608236</v>
      </c>
      <c r="C8" s="310">
        <v>2411644</v>
      </c>
      <c r="D8" s="310">
        <v>1536996</v>
      </c>
      <c r="E8" s="310">
        <v>1579924</v>
      </c>
      <c r="F8" s="310">
        <v>29543</v>
      </c>
      <c r="G8" s="311">
        <v>54774</v>
      </c>
      <c r="H8" s="365">
        <v>350669</v>
      </c>
      <c r="I8" s="310">
        <v>420235</v>
      </c>
      <c r="J8" s="310" t="s">
        <v>365</v>
      </c>
      <c r="K8" s="310" t="s">
        <v>365</v>
      </c>
      <c r="L8" s="310">
        <v>4784379</v>
      </c>
      <c r="M8" s="310" t="s">
        <v>365</v>
      </c>
      <c r="N8" s="311" t="s">
        <v>365</v>
      </c>
      <c r="O8" s="304"/>
      <c r="P8" s="304"/>
      <c r="Q8" s="305"/>
      <c r="R8" s="304"/>
      <c r="S8" s="305"/>
      <c r="T8" s="304"/>
      <c r="U8" s="304"/>
      <c r="V8" s="304"/>
      <c r="W8" s="305"/>
      <c r="X8" s="304"/>
      <c r="Y8" s="305"/>
      <c r="Z8" s="304"/>
      <c r="AA8" s="110"/>
    </row>
    <row r="9" spans="1:27" ht="22.5" customHeight="1">
      <c r="A9" s="107" t="s">
        <v>202</v>
      </c>
      <c r="B9" s="310">
        <v>14793892</v>
      </c>
      <c r="C9" s="310">
        <v>396607</v>
      </c>
      <c r="D9" s="312" t="s">
        <v>366</v>
      </c>
      <c r="E9" s="310" t="s">
        <v>366</v>
      </c>
      <c r="F9" s="310" t="s">
        <v>366</v>
      </c>
      <c r="G9" s="311">
        <v>85751</v>
      </c>
      <c r="H9" s="368" t="s">
        <v>366</v>
      </c>
      <c r="I9" s="310">
        <v>659565</v>
      </c>
      <c r="J9" s="310">
        <v>549694</v>
      </c>
      <c r="K9" s="310" t="s">
        <v>365</v>
      </c>
      <c r="L9" s="310">
        <v>277664</v>
      </c>
      <c r="M9" s="310" t="s">
        <v>365</v>
      </c>
      <c r="N9" s="314" t="s">
        <v>366</v>
      </c>
      <c r="O9" s="304"/>
      <c r="P9" s="304"/>
      <c r="Q9" s="305"/>
      <c r="R9" s="304"/>
      <c r="S9" s="305"/>
      <c r="T9" s="304"/>
      <c r="U9" s="304"/>
      <c r="V9" s="304"/>
      <c r="W9" s="305"/>
      <c r="X9" s="304"/>
      <c r="Y9" s="305"/>
      <c r="Z9" s="304"/>
      <c r="AA9" s="110"/>
    </row>
    <row r="10" spans="1:27" ht="22.5" customHeight="1">
      <c r="A10" s="107" t="s">
        <v>203</v>
      </c>
      <c r="B10" s="310">
        <v>53611663</v>
      </c>
      <c r="C10" s="310">
        <v>565673</v>
      </c>
      <c r="D10" s="310" t="s">
        <v>366</v>
      </c>
      <c r="E10" s="310">
        <v>458397</v>
      </c>
      <c r="F10" s="310" t="s">
        <v>366</v>
      </c>
      <c r="G10" s="311">
        <v>256493</v>
      </c>
      <c r="H10" s="365" t="s">
        <v>366</v>
      </c>
      <c r="I10" s="310" t="s">
        <v>365</v>
      </c>
      <c r="J10" s="310" t="s">
        <v>365</v>
      </c>
      <c r="K10" s="310" t="s">
        <v>365</v>
      </c>
      <c r="L10" s="310">
        <v>1122472</v>
      </c>
      <c r="M10" s="310">
        <v>1369976</v>
      </c>
      <c r="N10" s="311" t="s">
        <v>366</v>
      </c>
      <c r="O10" s="304"/>
      <c r="P10" s="304"/>
      <c r="Q10" s="305"/>
      <c r="R10" s="304"/>
      <c r="S10" s="305"/>
      <c r="T10" s="304"/>
      <c r="U10" s="304"/>
      <c r="V10" s="304"/>
      <c r="W10" s="305"/>
      <c r="X10" s="304"/>
      <c r="Y10" s="305"/>
      <c r="Z10" s="304"/>
      <c r="AA10" s="110"/>
    </row>
    <row r="11" spans="1:27" ht="22.5" customHeight="1">
      <c r="A11" s="107" t="s">
        <v>204</v>
      </c>
      <c r="B11" s="310">
        <v>108362524</v>
      </c>
      <c r="C11" s="310">
        <v>1412777</v>
      </c>
      <c r="D11" s="310" t="s">
        <v>365</v>
      </c>
      <c r="E11" s="310" t="s">
        <v>365</v>
      </c>
      <c r="F11" s="310" t="s">
        <v>365</v>
      </c>
      <c r="G11" s="311" t="s">
        <v>366</v>
      </c>
      <c r="H11" s="365">
        <v>1839940</v>
      </c>
      <c r="I11" s="310">
        <v>109015</v>
      </c>
      <c r="J11" s="310">
        <v>8094262</v>
      </c>
      <c r="K11" s="310" t="s">
        <v>365</v>
      </c>
      <c r="L11" s="310">
        <v>7551661</v>
      </c>
      <c r="M11" s="310" t="s">
        <v>365</v>
      </c>
      <c r="N11" s="311" t="s">
        <v>366</v>
      </c>
      <c r="O11" s="304"/>
      <c r="P11" s="304"/>
      <c r="Q11" s="305"/>
      <c r="R11" s="304"/>
      <c r="S11" s="304"/>
      <c r="T11" s="304"/>
      <c r="U11" s="304"/>
      <c r="V11" s="304"/>
      <c r="W11" s="305"/>
      <c r="X11" s="304"/>
      <c r="Y11" s="305"/>
      <c r="Z11" s="304"/>
      <c r="AA11" s="110"/>
    </row>
    <row r="12" spans="1:27" ht="22.5" customHeight="1" thickBot="1">
      <c r="A12" s="108" t="s">
        <v>205</v>
      </c>
      <c r="B12" s="315">
        <v>90415842</v>
      </c>
      <c r="C12" s="315">
        <v>17520</v>
      </c>
      <c r="D12" s="315" t="s">
        <v>365</v>
      </c>
      <c r="E12" s="315">
        <v>16292</v>
      </c>
      <c r="F12" s="315" t="s">
        <v>366</v>
      </c>
      <c r="G12" s="316">
        <v>1271998</v>
      </c>
      <c r="H12" s="369" t="s">
        <v>365</v>
      </c>
      <c r="I12" s="315">
        <v>188465</v>
      </c>
      <c r="J12" s="315">
        <v>8948126</v>
      </c>
      <c r="K12" s="315" t="s">
        <v>365</v>
      </c>
      <c r="L12" s="315">
        <v>1856468</v>
      </c>
      <c r="M12" s="315" t="s">
        <v>365</v>
      </c>
      <c r="N12" s="316" t="s">
        <v>366</v>
      </c>
      <c r="O12" s="304"/>
      <c r="P12" s="304"/>
      <c r="Q12" s="305"/>
      <c r="R12" s="304"/>
      <c r="S12" s="305"/>
      <c r="T12" s="304"/>
      <c r="U12" s="304"/>
      <c r="V12" s="304"/>
      <c r="W12" s="305"/>
      <c r="X12" s="304"/>
      <c r="Y12" s="305"/>
      <c r="Z12" s="305"/>
      <c r="AA12" s="110"/>
    </row>
    <row r="13" spans="7:27" ht="16.5" customHeight="1">
      <c r="G13" s="110"/>
      <c r="H13" s="19"/>
      <c r="I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</row>
    <row r="14" spans="7:27" ht="5.25" customHeight="1" thickBot="1">
      <c r="G14" s="110"/>
      <c r="H14" s="110"/>
      <c r="M14" s="111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spans="1:27" s="113" customFormat="1" ht="25.5" customHeight="1">
      <c r="A15" s="112"/>
      <c r="B15" s="174" t="s">
        <v>244</v>
      </c>
      <c r="C15" s="173" t="s">
        <v>245</v>
      </c>
      <c r="D15" s="174" t="s">
        <v>246</v>
      </c>
      <c r="E15" s="174" t="s">
        <v>247</v>
      </c>
      <c r="F15" s="174" t="s">
        <v>248</v>
      </c>
      <c r="G15" s="301" t="s">
        <v>249</v>
      </c>
      <c r="H15" s="175" t="s">
        <v>250</v>
      </c>
      <c r="I15" s="173" t="s">
        <v>251</v>
      </c>
      <c r="J15" s="175" t="s">
        <v>252</v>
      </c>
      <c r="K15" s="173" t="s">
        <v>253</v>
      </c>
      <c r="L15" s="174" t="s">
        <v>254</v>
      </c>
      <c r="M15" s="229" t="s">
        <v>255</v>
      </c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</row>
    <row r="16" spans="1:27" ht="22.5" customHeight="1">
      <c r="A16" s="114" t="s">
        <v>197</v>
      </c>
      <c r="B16" s="306">
        <v>1411920</v>
      </c>
      <c r="C16" s="306">
        <v>2479972</v>
      </c>
      <c r="D16" s="306">
        <v>766653</v>
      </c>
      <c r="E16" s="306">
        <v>2434082</v>
      </c>
      <c r="F16" s="306">
        <v>7547078</v>
      </c>
      <c r="G16" s="307">
        <v>46933152</v>
      </c>
      <c r="H16" s="366">
        <v>3488925</v>
      </c>
      <c r="I16" s="317" t="s">
        <v>365</v>
      </c>
      <c r="J16" s="306">
        <v>15425029</v>
      </c>
      <c r="K16" s="317" t="s">
        <v>365</v>
      </c>
      <c r="L16" s="306">
        <v>152917454</v>
      </c>
      <c r="M16" s="307">
        <v>1659251</v>
      </c>
      <c r="N16" s="110"/>
      <c r="O16" s="304"/>
      <c r="P16" s="305"/>
      <c r="Q16" s="305"/>
      <c r="R16" s="304"/>
      <c r="S16" s="304"/>
      <c r="T16" s="305"/>
      <c r="U16" s="305"/>
      <c r="V16" s="305"/>
      <c r="W16" s="304"/>
      <c r="X16" s="305"/>
      <c r="Y16" s="304"/>
      <c r="Z16" s="304"/>
      <c r="AA16" s="110"/>
    </row>
    <row r="17" spans="1:27" ht="22.5" customHeight="1">
      <c r="A17" s="107" t="s">
        <v>62</v>
      </c>
      <c r="B17" s="310">
        <v>1327454</v>
      </c>
      <c r="C17" s="310">
        <v>6512772</v>
      </c>
      <c r="D17" s="310">
        <v>2225396</v>
      </c>
      <c r="E17" s="310">
        <v>2026548</v>
      </c>
      <c r="F17" s="310">
        <v>25755277</v>
      </c>
      <c r="G17" s="311">
        <v>1757460</v>
      </c>
      <c r="H17" s="365">
        <v>77993</v>
      </c>
      <c r="I17" s="310" t="s">
        <v>366</v>
      </c>
      <c r="J17" s="310">
        <v>528102</v>
      </c>
      <c r="K17" s="310" t="s">
        <v>366</v>
      </c>
      <c r="L17" s="310">
        <v>41442394</v>
      </c>
      <c r="M17" s="311">
        <v>208493</v>
      </c>
      <c r="N17" s="110"/>
      <c r="O17" s="304"/>
      <c r="P17" s="305"/>
      <c r="Q17" s="305"/>
      <c r="R17" s="304"/>
      <c r="S17" s="304"/>
      <c r="T17" s="305"/>
      <c r="U17" s="305"/>
      <c r="V17" s="304"/>
      <c r="W17" s="304"/>
      <c r="X17" s="304"/>
      <c r="Y17" s="304"/>
      <c r="Z17" s="304"/>
      <c r="AA17" s="110"/>
    </row>
    <row r="18" spans="1:27" ht="22.5" customHeight="1">
      <c r="A18" s="107" t="s">
        <v>198</v>
      </c>
      <c r="B18" s="310">
        <v>1055663</v>
      </c>
      <c r="C18" s="310">
        <v>4374982</v>
      </c>
      <c r="D18" s="310">
        <v>676201</v>
      </c>
      <c r="E18" s="310">
        <v>8984610</v>
      </c>
      <c r="F18" s="310">
        <v>23938026</v>
      </c>
      <c r="G18" s="311">
        <v>14036796</v>
      </c>
      <c r="H18" s="365" t="s">
        <v>366</v>
      </c>
      <c r="I18" s="310" t="s">
        <v>366</v>
      </c>
      <c r="J18" s="310">
        <v>1521494</v>
      </c>
      <c r="K18" s="310" t="s">
        <v>366</v>
      </c>
      <c r="L18" s="310">
        <v>92228858</v>
      </c>
      <c r="M18" s="311">
        <v>108386</v>
      </c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7" ht="22.5" customHeight="1">
      <c r="A19" s="107" t="s">
        <v>199</v>
      </c>
      <c r="B19" s="310">
        <v>2597050</v>
      </c>
      <c r="C19" s="310">
        <v>3694489</v>
      </c>
      <c r="D19" s="310">
        <v>3240293</v>
      </c>
      <c r="E19" s="318">
        <v>12596135</v>
      </c>
      <c r="F19" s="310">
        <v>4495923</v>
      </c>
      <c r="G19" s="311">
        <v>11034108</v>
      </c>
      <c r="H19" s="365">
        <v>126395</v>
      </c>
      <c r="I19" s="310">
        <v>639375</v>
      </c>
      <c r="J19" s="310">
        <v>2000988</v>
      </c>
      <c r="K19" s="310" t="s">
        <v>365</v>
      </c>
      <c r="L19" s="310">
        <v>1426748218</v>
      </c>
      <c r="M19" s="311">
        <v>6800761</v>
      </c>
      <c r="N19" s="110"/>
      <c r="O19" s="304"/>
      <c r="P19" s="305"/>
      <c r="Q19" s="305"/>
      <c r="R19" s="304"/>
      <c r="S19" s="304"/>
      <c r="T19" s="305"/>
      <c r="U19" s="305"/>
      <c r="V19" s="305"/>
      <c r="W19" s="304"/>
      <c r="X19" s="305"/>
      <c r="Y19" s="304"/>
      <c r="Z19" s="304"/>
      <c r="AA19" s="110"/>
    </row>
    <row r="20" spans="1:27" ht="22.5" customHeight="1">
      <c r="A20" s="107" t="s">
        <v>200</v>
      </c>
      <c r="B20" s="310">
        <v>629811</v>
      </c>
      <c r="C20" s="310">
        <v>4140694</v>
      </c>
      <c r="D20" s="310">
        <v>3467483</v>
      </c>
      <c r="E20" s="310">
        <v>1885982</v>
      </c>
      <c r="F20" s="310">
        <v>8118079</v>
      </c>
      <c r="G20" s="311">
        <v>5657193</v>
      </c>
      <c r="H20" s="365" t="s">
        <v>365</v>
      </c>
      <c r="I20" s="310" t="s">
        <v>365</v>
      </c>
      <c r="J20" s="310">
        <v>46778606</v>
      </c>
      <c r="K20" s="310" t="s">
        <v>366</v>
      </c>
      <c r="L20" s="310">
        <v>152172622</v>
      </c>
      <c r="M20" s="311">
        <v>113743</v>
      </c>
      <c r="N20" s="110"/>
      <c r="O20" s="304"/>
      <c r="P20" s="305"/>
      <c r="Q20" s="305"/>
      <c r="R20" s="304"/>
      <c r="S20" s="304"/>
      <c r="T20" s="305"/>
      <c r="U20" s="305"/>
      <c r="V20" s="305"/>
      <c r="W20" s="304"/>
      <c r="X20" s="305"/>
      <c r="Y20" s="304"/>
      <c r="Z20" s="304"/>
      <c r="AA20" s="110"/>
    </row>
    <row r="21" spans="1:27" ht="22.5" customHeight="1">
      <c r="A21" s="107" t="s">
        <v>201</v>
      </c>
      <c r="B21" s="310">
        <v>1160300</v>
      </c>
      <c r="C21" s="310">
        <v>4083530</v>
      </c>
      <c r="D21" s="310">
        <v>2513780</v>
      </c>
      <c r="E21" s="310">
        <v>4271592</v>
      </c>
      <c r="F21" s="310">
        <v>890181</v>
      </c>
      <c r="G21" s="311">
        <v>10925202</v>
      </c>
      <c r="H21" s="365" t="s">
        <v>365</v>
      </c>
      <c r="I21" s="310" t="s">
        <v>366</v>
      </c>
      <c r="J21" s="310">
        <v>1673190</v>
      </c>
      <c r="K21" s="310" t="s">
        <v>366</v>
      </c>
      <c r="L21" s="310">
        <v>137415132</v>
      </c>
      <c r="M21" s="311">
        <v>165558</v>
      </c>
      <c r="N21" s="110"/>
      <c r="O21" s="304"/>
      <c r="P21" s="305"/>
      <c r="Q21" s="305"/>
      <c r="R21" s="304"/>
      <c r="S21" s="304"/>
      <c r="T21" s="305"/>
      <c r="U21" s="305"/>
      <c r="V21" s="304"/>
      <c r="W21" s="304"/>
      <c r="X21" s="304"/>
      <c r="Y21" s="304"/>
      <c r="Z21" s="304"/>
      <c r="AA21" s="110"/>
    </row>
    <row r="22" spans="1:27" ht="22.5" customHeight="1">
      <c r="A22" s="107" t="s">
        <v>202</v>
      </c>
      <c r="B22" s="310" t="s">
        <v>366</v>
      </c>
      <c r="C22" s="310" t="s">
        <v>365</v>
      </c>
      <c r="D22" s="310">
        <v>79381</v>
      </c>
      <c r="E22" s="310">
        <v>1251656</v>
      </c>
      <c r="F22" s="310">
        <v>713890</v>
      </c>
      <c r="G22" s="311">
        <v>1203779</v>
      </c>
      <c r="H22" s="365">
        <v>309394</v>
      </c>
      <c r="I22" s="310" t="s">
        <v>366</v>
      </c>
      <c r="J22" s="310">
        <v>317585</v>
      </c>
      <c r="K22" s="313" t="s">
        <v>366</v>
      </c>
      <c r="L22" s="310">
        <v>8163242</v>
      </c>
      <c r="M22" s="311">
        <v>403622</v>
      </c>
      <c r="N22" s="110"/>
      <c r="O22" s="304"/>
      <c r="P22" s="305"/>
      <c r="Q22" s="305"/>
      <c r="R22" s="304"/>
      <c r="S22" s="304"/>
      <c r="T22" s="305"/>
      <c r="U22" s="305"/>
      <c r="V22" s="304"/>
      <c r="W22" s="304"/>
      <c r="X22" s="304"/>
      <c r="Y22" s="304"/>
      <c r="Z22" s="304"/>
      <c r="AA22" s="110"/>
    </row>
    <row r="23" spans="1:27" ht="22.5" customHeight="1">
      <c r="A23" s="107" t="s">
        <v>203</v>
      </c>
      <c r="B23" s="310">
        <v>1593842</v>
      </c>
      <c r="C23" s="310">
        <v>759644</v>
      </c>
      <c r="D23" s="310" t="s">
        <v>365</v>
      </c>
      <c r="E23" s="310">
        <v>1149196</v>
      </c>
      <c r="F23" s="310">
        <v>454861</v>
      </c>
      <c r="G23" s="311">
        <v>3204233</v>
      </c>
      <c r="H23" s="365" t="s">
        <v>365</v>
      </c>
      <c r="I23" s="310" t="s">
        <v>366</v>
      </c>
      <c r="J23" s="310">
        <v>384159</v>
      </c>
      <c r="K23" s="310" t="s">
        <v>365</v>
      </c>
      <c r="L23" s="310">
        <v>38879310</v>
      </c>
      <c r="M23" s="311" t="s">
        <v>365</v>
      </c>
      <c r="N23" s="110"/>
      <c r="O23" s="304"/>
      <c r="P23" s="305"/>
      <c r="Q23" s="305"/>
      <c r="R23" s="304"/>
      <c r="S23" s="304"/>
      <c r="T23" s="305"/>
      <c r="U23" s="305"/>
      <c r="V23" s="304"/>
      <c r="W23" s="304"/>
      <c r="X23" s="305"/>
      <c r="Y23" s="304"/>
      <c r="Z23" s="304"/>
      <c r="AA23" s="110"/>
    </row>
    <row r="24" spans="1:27" ht="22.5" customHeight="1">
      <c r="A24" s="107" t="s">
        <v>204</v>
      </c>
      <c r="B24" s="310">
        <v>2487538</v>
      </c>
      <c r="C24" s="310">
        <v>4259056</v>
      </c>
      <c r="D24" s="310" t="s">
        <v>365</v>
      </c>
      <c r="E24" s="310">
        <v>6745770</v>
      </c>
      <c r="F24" s="310">
        <v>1165618</v>
      </c>
      <c r="G24" s="311">
        <v>1064401</v>
      </c>
      <c r="H24" s="365">
        <v>1222776</v>
      </c>
      <c r="I24" s="310" t="s">
        <v>366</v>
      </c>
      <c r="J24" s="310">
        <v>350884</v>
      </c>
      <c r="K24" s="310" t="s">
        <v>365</v>
      </c>
      <c r="L24" s="310">
        <v>70919732</v>
      </c>
      <c r="M24" s="311" t="s">
        <v>365</v>
      </c>
      <c r="N24" s="110"/>
      <c r="O24" s="304"/>
      <c r="P24" s="305"/>
      <c r="Q24" s="305"/>
      <c r="R24" s="304"/>
      <c r="S24" s="304"/>
      <c r="T24" s="305"/>
      <c r="U24" s="305"/>
      <c r="V24" s="305"/>
      <c r="W24" s="304"/>
      <c r="X24" s="305"/>
      <c r="Y24" s="304"/>
      <c r="Z24" s="304"/>
      <c r="AA24" s="110"/>
    </row>
    <row r="25" spans="1:27" ht="22.5" customHeight="1" thickBot="1">
      <c r="A25" s="108" t="s">
        <v>205</v>
      </c>
      <c r="B25" s="315" t="s">
        <v>366</v>
      </c>
      <c r="C25" s="315" t="s">
        <v>366</v>
      </c>
      <c r="D25" s="315" t="s">
        <v>365</v>
      </c>
      <c r="E25" s="315">
        <v>783873</v>
      </c>
      <c r="F25" s="315">
        <v>623101</v>
      </c>
      <c r="G25" s="316">
        <v>2036265</v>
      </c>
      <c r="H25" s="369" t="s">
        <v>365</v>
      </c>
      <c r="I25" s="315" t="s">
        <v>365</v>
      </c>
      <c r="J25" s="315">
        <v>50994935</v>
      </c>
      <c r="K25" s="315" t="s">
        <v>365</v>
      </c>
      <c r="L25" s="315">
        <v>15431313</v>
      </c>
      <c r="M25" s="316">
        <v>63615</v>
      </c>
      <c r="N25" s="110"/>
      <c r="O25" s="304"/>
      <c r="P25" s="305"/>
      <c r="Q25" s="305"/>
      <c r="R25" s="304"/>
      <c r="S25" s="304"/>
      <c r="T25" s="305"/>
      <c r="U25" s="305"/>
      <c r="V25" s="305"/>
      <c r="W25" s="304"/>
      <c r="X25" s="305"/>
      <c r="Y25" s="304"/>
      <c r="Z25" s="304"/>
      <c r="AA25" s="110"/>
    </row>
    <row r="26" spans="1:27" ht="22.5" customHeight="1">
      <c r="A26" s="28" t="s">
        <v>256</v>
      </c>
      <c r="G26" s="110"/>
      <c r="H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4:13" ht="22.5" customHeight="1">
      <c r="D27" s="111"/>
      <c r="E27" s="111"/>
      <c r="F27" s="111"/>
      <c r="G27" s="111"/>
      <c r="H27" s="19"/>
      <c r="I27" s="111"/>
      <c r="J27" s="111"/>
      <c r="K27" s="111"/>
      <c r="L27" s="111"/>
      <c r="M27" s="111"/>
    </row>
    <row r="28" spans="4:13" ht="22.5" customHeight="1">
      <c r="D28" s="111"/>
      <c r="E28" s="111"/>
      <c r="F28" s="111"/>
      <c r="G28" s="111"/>
      <c r="H28" s="19"/>
      <c r="I28" s="111"/>
      <c r="J28" s="111"/>
      <c r="K28" s="111"/>
      <c r="L28" s="111"/>
      <c r="M28" s="111"/>
    </row>
    <row r="29" ht="22.5" customHeight="1">
      <c r="B29" s="298"/>
    </row>
  </sheetData>
  <sheetProtection/>
  <printOptions/>
  <pageMargins left="0.7874015748031497" right="0.5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>山本 衣江</dc:creator>
  <cp:keywords/>
  <dc:description/>
  <cp:lastModifiedBy>Windows ユーザー</cp:lastModifiedBy>
  <cp:lastPrinted>2022-03-17T04:40:20Z</cp:lastPrinted>
  <dcterms:created xsi:type="dcterms:W3CDTF">2001-12-03T01:12:48Z</dcterms:created>
  <dcterms:modified xsi:type="dcterms:W3CDTF">2022-03-17T07:20:21Z</dcterms:modified>
  <cp:category/>
  <cp:version/>
  <cp:contentType/>
  <cp:contentStatus/>
</cp:coreProperties>
</file>